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Regnskap AMFK 2008" sheetId="1" r:id="rId1"/>
    <sheet name="Balanse" sheetId="2" r:id="rId2"/>
    <sheet name="Regnskapsammendrag 2008" sheetId="3" r:id="rId3"/>
  </sheets>
  <definedNames/>
  <calcPr fullCalcOnLoad="1"/>
</workbook>
</file>

<file path=xl/sharedStrings.xml><?xml version="1.0" encoding="utf-8"?>
<sst xmlns="http://schemas.openxmlformats.org/spreadsheetml/2006/main" count="153" uniqueCount="71">
  <si>
    <t>Bankkonto</t>
  </si>
  <si>
    <t>Kontantkasse</t>
  </si>
  <si>
    <t>Nøkler</t>
  </si>
  <si>
    <t>Leie</t>
  </si>
  <si>
    <t>Kontigent</t>
  </si>
  <si>
    <t>Brakke</t>
  </si>
  <si>
    <t>x-camp</t>
  </si>
  <si>
    <t>Diverse</t>
  </si>
  <si>
    <t>Dato</t>
  </si>
  <si>
    <t>Tekst</t>
  </si>
  <si>
    <t>Bilag</t>
  </si>
  <si>
    <t>Debet</t>
  </si>
  <si>
    <t>Kredit</t>
  </si>
  <si>
    <t>Merknader</t>
  </si>
  <si>
    <t>Inng.saldo</t>
  </si>
  <si>
    <t>Postboks</t>
  </si>
  <si>
    <t>Nøkkel</t>
  </si>
  <si>
    <t>Leie 2007</t>
  </si>
  <si>
    <t>Blomster</t>
  </si>
  <si>
    <t>Blomster til J.E. Thunberg i anl. Fødsel</t>
  </si>
  <si>
    <t>Kont.refusj.</t>
  </si>
  <si>
    <t>Krs.komm.</t>
  </si>
  <si>
    <t>Dugnad Ternevig sykehjem</t>
  </si>
  <si>
    <t>Anskaffelse+transport</t>
  </si>
  <si>
    <t>Skoling</t>
  </si>
  <si>
    <t>Nakkestropper til skoleradioer</t>
  </si>
  <si>
    <t>Flyplass</t>
  </si>
  <si>
    <t>Nylontau</t>
  </si>
  <si>
    <t>Partytelt</t>
  </si>
  <si>
    <t>Solcellepanel</t>
  </si>
  <si>
    <t>X-camp</t>
  </si>
  <si>
    <t>X-camp div.varer</t>
  </si>
  <si>
    <t>X-camp: Rune Nessen</t>
  </si>
  <si>
    <t>NIF</t>
  </si>
  <si>
    <t>LAM 2008</t>
  </si>
  <si>
    <t>Forsikring</t>
  </si>
  <si>
    <t>---------------------</t>
  </si>
  <si>
    <t>+x-camp</t>
  </si>
  <si>
    <t>-----</t>
  </si>
  <si>
    <t>Refusjon x-camp til AAI</t>
  </si>
  <si>
    <t>Web</t>
  </si>
  <si>
    <t>web</t>
  </si>
  <si>
    <t>Gressklipper</t>
  </si>
  <si>
    <t>Leie 2008</t>
  </si>
  <si>
    <t>Postboksleie 2009</t>
  </si>
  <si>
    <t>Aggregat</t>
  </si>
  <si>
    <t>Rettelse pkt.53</t>
  </si>
  <si>
    <t>Renter</t>
  </si>
  <si>
    <t>Evjetreffet</t>
  </si>
  <si>
    <t>Pengeskrin</t>
  </si>
  <si>
    <t>Over-/ Underskudd</t>
  </si>
  <si>
    <t>Beholdning 1.januar 2008</t>
  </si>
  <si>
    <t>Beholdning 31. des. 2008</t>
  </si>
  <si>
    <t>Overføres balanse</t>
  </si>
  <si>
    <t>Balanse</t>
  </si>
  <si>
    <t>Saldo 31.desember</t>
  </si>
  <si>
    <t>Kontantkasse 31.desember</t>
  </si>
  <si>
    <t>Total beholdning 31.desember</t>
  </si>
  <si>
    <t>Utgifter og inntekter</t>
  </si>
  <si>
    <t>Nøkkelsalg</t>
  </si>
  <si>
    <t>Flyplassleie</t>
  </si>
  <si>
    <t>Kontingent</t>
  </si>
  <si>
    <t>Resultat for 2008</t>
  </si>
  <si>
    <t>Regnskap 2008</t>
  </si>
  <si>
    <t>for Agder Modellflyklubb</t>
  </si>
  <si>
    <t>Beholdning 1.januar 08</t>
  </si>
  <si>
    <t>Inntekter:</t>
  </si>
  <si>
    <t>Utgifter:</t>
  </si>
  <si>
    <t>Årets overskudd</t>
  </si>
  <si>
    <t>Totalbeholdning pr.31.des 2008</t>
  </si>
  <si>
    <t xml:space="preserve">hvorav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</si>
</sst>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\ MMMM"/>
    <numFmt numFmtId="166" formatCode="#,###.00"/>
    <numFmt numFmtId="167" formatCode="D/\ MMM&quot;  &quot;YYYY"/>
    <numFmt numFmtId="168" formatCode="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5" fontId="0" fillId="0" borderId="1" xfId="0" applyNumberFormat="1" applyBorder="1" applyAlignment="1">
      <alignment horizontal="left"/>
    </xf>
    <xf numFmtId="164" fontId="0" fillId="0" borderId="6" xfId="0" applyFont="1" applyBorder="1" applyAlignment="1">
      <alignment/>
    </xf>
    <xf numFmtId="164" fontId="0" fillId="0" borderId="1" xfId="0" applyBorder="1" applyAlignment="1">
      <alignment horizontal="center"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ont="1" applyAlignment="1">
      <alignment horizontal="left"/>
    </xf>
    <xf numFmtId="164" fontId="0" fillId="0" borderId="5" xfId="0" applyBorder="1" applyAlignment="1">
      <alignment/>
    </xf>
    <xf numFmtId="166" fontId="0" fillId="0" borderId="0" xfId="0" applyNumberFormat="1" applyBorder="1" applyAlignment="1">
      <alignment horizontal="center"/>
    </xf>
    <xf numFmtId="167" fontId="0" fillId="0" borderId="1" xfId="0" applyNumberFormat="1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8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8" fontId="0" fillId="0" borderId="1" xfId="0" applyNumberFormat="1" applyBorder="1" applyAlignment="1">
      <alignment/>
    </xf>
    <xf numFmtId="164" fontId="0" fillId="0" borderId="7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/>
    </xf>
    <xf numFmtId="165" fontId="0" fillId="0" borderId="9" xfId="0" applyNumberFormat="1" applyBorder="1" applyAlignment="1">
      <alignment horizontal="left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0" xfId="0" applyFont="1" applyAlignment="1">
      <alignment horizontal="center"/>
    </xf>
    <xf numFmtId="166" fontId="0" fillId="0" borderId="5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5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9" xfId="0" applyBorder="1" applyAlignment="1">
      <alignment horizontal="center"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0" xfId="20" applyNumberFormat="1" applyFont="1" applyFill="1" applyBorder="1" applyAlignment="1" applyProtection="1">
      <alignment/>
      <protection/>
    </xf>
    <xf numFmtId="168" fontId="1" fillId="0" borderId="12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8" fontId="1" fillId="0" borderId="13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13" xfId="0" applyFont="1" applyBorder="1" applyAlignment="1">
      <alignment/>
    </xf>
    <xf numFmtId="168" fontId="1" fillId="0" borderId="0" xfId="0" applyNumberFormat="1" applyFont="1" applyAlignment="1">
      <alignment/>
    </xf>
    <xf numFmtId="168" fontId="0" fillId="0" borderId="1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U74" sqref="U74"/>
    </sheetView>
  </sheetViews>
  <sheetFormatPr defaultColWidth="12.57421875" defaultRowHeight="12.75"/>
  <cols>
    <col min="1" max="1" width="13.28125" style="1" customWidth="1"/>
    <col min="2" max="2" width="10.00390625" style="0" customWidth="1"/>
    <col min="3" max="3" width="11.57421875" style="2" customWidth="1"/>
    <col min="4" max="19" width="11.57421875" style="3" customWidth="1"/>
    <col min="20" max="21" width="11.57421875" style="0" customWidth="1"/>
    <col min="22" max="22" width="13.28125" style="1" customWidth="1"/>
    <col min="23" max="16384" width="11.57421875" style="0" customWidth="1"/>
  </cols>
  <sheetData>
    <row r="1" spans="1:22" s="5" customFormat="1" ht="12.75">
      <c r="A1" s="4"/>
      <c r="D1" s="6" t="s">
        <v>0</v>
      </c>
      <c r="E1" s="6"/>
      <c r="F1" s="6" t="s">
        <v>1</v>
      </c>
      <c r="G1" s="6"/>
      <c r="H1" s="6" t="s">
        <v>2</v>
      </c>
      <c r="I1" s="6"/>
      <c r="J1" s="6" t="s">
        <v>3</v>
      </c>
      <c r="K1" s="6"/>
      <c r="L1" s="6" t="s">
        <v>4</v>
      </c>
      <c r="M1" s="6"/>
      <c r="N1" s="6" t="s">
        <v>5</v>
      </c>
      <c r="O1" s="6"/>
      <c r="P1" s="6" t="s">
        <v>6</v>
      </c>
      <c r="Q1" s="6"/>
      <c r="R1" s="6" t="s">
        <v>7</v>
      </c>
      <c r="S1" s="6"/>
      <c r="T1"/>
      <c r="V1" s="4"/>
    </row>
    <row r="2" spans="1:22" s="5" customFormat="1" ht="12.75">
      <c r="A2" s="7" t="s">
        <v>8</v>
      </c>
      <c r="B2" s="8" t="s">
        <v>9</v>
      </c>
      <c r="C2" s="8" t="s">
        <v>10</v>
      </c>
      <c r="D2" s="9" t="s">
        <v>11</v>
      </c>
      <c r="E2" s="9" t="s">
        <v>12</v>
      </c>
      <c r="F2" s="9" t="s">
        <v>11</v>
      </c>
      <c r="G2" s="9" t="s">
        <v>12</v>
      </c>
      <c r="H2" s="9" t="s">
        <v>11</v>
      </c>
      <c r="I2" s="9" t="s">
        <v>12</v>
      </c>
      <c r="J2" s="9" t="s">
        <v>11</v>
      </c>
      <c r="K2" s="9" t="s">
        <v>12</v>
      </c>
      <c r="L2" s="9" t="s">
        <v>11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12</v>
      </c>
      <c r="T2" s="8" t="s">
        <v>13</v>
      </c>
      <c r="U2" s="8"/>
      <c r="V2" s="7" t="s">
        <v>8</v>
      </c>
    </row>
    <row r="3" spans="1:22" ht="12.75">
      <c r="A3" s="1">
        <v>39447</v>
      </c>
      <c r="B3" s="10" t="s">
        <v>14</v>
      </c>
      <c r="D3" s="11">
        <v>3974.25</v>
      </c>
      <c r="E3" s="12"/>
      <c r="H3" s="13"/>
      <c r="J3" s="13"/>
      <c r="L3" s="13"/>
      <c r="N3" s="13"/>
      <c r="P3" s="13"/>
      <c r="R3" s="13"/>
      <c r="S3" s="12"/>
      <c r="V3" s="1">
        <v>39447</v>
      </c>
    </row>
    <row r="4" spans="1:22" ht="12.75">
      <c r="A4" s="14">
        <v>39836</v>
      </c>
      <c r="B4" s="15" t="s">
        <v>2</v>
      </c>
      <c r="C4" s="16">
        <v>1</v>
      </c>
      <c r="D4" s="17"/>
      <c r="E4" s="18">
        <v>480</v>
      </c>
      <c r="F4" s="19"/>
      <c r="G4" s="19"/>
      <c r="H4" s="17">
        <v>480</v>
      </c>
      <c r="I4" s="19"/>
      <c r="J4" s="17"/>
      <c r="K4" s="19"/>
      <c r="L4" s="17"/>
      <c r="M4" s="19"/>
      <c r="N4" s="17"/>
      <c r="O4" s="19"/>
      <c r="P4" s="17"/>
      <c r="Q4" s="19"/>
      <c r="R4" s="17"/>
      <c r="S4" s="18"/>
      <c r="T4" s="20"/>
      <c r="U4" s="20"/>
      <c r="V4" s="14">
        <v>39836</v>
      </c>
    </row>
    <row r="5" spans="1:22" ht="12.75">
      <c r="A5" s="14">
        <v>39856</v>
      </c>
      <c r="B5" s="15" t="s">
        <v>15</v>
      </c>
      <c r="C5" s="16">
        <v>2</v>
      </c>
      <c r="D5" s="17"/>
      <c r="E5" s="18">
        <v>662.5</v>
      </c>
      <c r="F5" s="19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17">
        <v>662.5</v>
      </c>
      <c r="S5" s="18"/>
      <c r="T5" s="20"/>
      <c r="U5" s="20"/>
      <c r="V5" s="14">
        <v>39856</v>
      </c>
    </row>
    <row r="6" spans="1:22" ht="12.75">
      <c r="A6" s="1">
        <v>39876</v>
      </c>
      <c r="B6" s="10" t="s">
        <v>16</v>
      </c>
      <c r="C6" s="2">
        <v>3</v>
      </c>
      <c r="D6" s="13">
        <v>300</v>
      </c>
      <c r="E6" s="12"/>
      <c r="H6" s="13"/>
      <c r="I6" s="3">
        <v>300</v>
      </c>
      <c r="J6" s="13"/>
      <c r="L6" s="13"/>
      <c r="N6" s="13"/>
      <c r="P6" s="13"/>
      <c r="R6" s="13"/>
      <c r="S6" s="12"/>
      <c r="V6" s="1">
        <v>39876</v>
      </c>
    </row>
    <row r="7" spans="1:22" ht="12.75">
      <c r="A7" s="1">
        <v>39882</v>
      </c>
      <c r="B7" s="10" t="s">
        <v>16</v>
      </c>
      <c r="C7" s="2">
        <v>4</v>
      </c>
      <c r="D7" s="13">
        <v>300</v>
      </c>
      <c r="E7" s="12"/>
      <c r="H7" s="13"/>
      <c r="I7" s="3">
        <v>300</v>
      </c>
      <c r="J7" s="13"/>
      <c r="L7" s="13"/>
      <c r="N7" s="13"/>
      <c r="P7" s="13"/>
      <c r="R7" s="13"/>
      <c r="S7" s="12"/>
      <c r="V7" s="1">
        <v>39882</v>
      </c>
    </row>
    <row r="8" spans="1:22" ht="12.75">
      <c r="A8" s="1">
        <v>39888</v>
      </c>
      <c r="B8" s="10" t="s">
        <v>17</v>
      </c>
      <c r="C8" s="2">
        <v>5</v>
      </c>
      <c r="D8" s="13"/>
      <c r="E8" s="12">
        <v>2000</v>
      </c>
      <c r="H8" s="13"/>
      <c r="J8" s="13">
        <v>2000</v>
      </c>
      <c r="L8" s="13"/>
      <c r="N8" s="13"/>
      <c r="P8" s="13"/>
      <c r="R8" s="13"/>
      <c r="S8" s="12"/>
      <c r="V8" s="1">
        <v>39888</v>
      </c>
    </row>
    <row r="9" spans="1:22" ht="12.75">
      <c r="A9" s="1">
        <v>39889</v>
      </c>
      <c r="B9" s="10" t="s">
        <v>16</v>
      </c>
      <c r="C9" s="2">
        <v>6</v>
      </c>
      <c r="D9" s="13">
        <v>300</v>
      </c>
      <c r="E9" s="12"/>
      <c r="H9" s="13"/>
      <c r="I9" s="3">
        <v>300</v>
      </c>
      <c r="J9" s="13"/>
      <c r="L9" s="13"/>
      <c r="N9" s="13"/>
      <c r="P9" s="13"/>
      <c r="R9" s="13"/>
      <c r="S9" s="12"/>
      <c r="V9" s="1">
        <v>39889</v>
      </c>
    </row>
    <row r="10" spans="1:22" ht="12.75">
      <c r="A10" s="1">
        <v>39891</v>
      </c>
      <c r="B10" s="10" t="s">
        <v>16</v>
      </c>
      <c r="C10" s="2">
        <v>7</v>
      </c>
      <c r="D10" s="13">
        <v>300</v>
      </c>
      <c r="E10" s="12"/>
      <c r="H10" s="13"/>
      <c r="I10" s="3">
        <v>300</v>
      </c>
      <c r="J10" s="13"/>
      <c r="L10" s="13"/>
      <c r="N10" s="13"/>
      <c r="P10" s="13"/>
      <c r="R10" s="13"/>
      <c r="S10" s="12"/>
      <c r="V10" s="1">
        <v>39891</v>
      </c>
    </row>
    <row r="11" spans="1:22" ht="12.75">
      <c r="A11" s="1">
        <v>39891</v>
      </c>
      <c r="B11" s="10" t="s">
        <v>16</v>
      </c>
      <c r="C11" s="2">
        <v>8</v>
      </c>
      <c r="D11" s="13">
        <v>300</v>
      </c>
      <c r="E11" s="12"/>
      <c r="H11" s="13"/>
      <c r="I11" s="3">
        <v>300</v>
      </c>
      <c r="J11" s="13"/>
      <c r="L11" s="13"/>
      <c r="N11" s="13"/>
      <c r="P11" s="13"/>
      <c r="R11" s="13"/>
      <c r="S11" s="12"/>
      <c r="V11" s="1">
        <v>39891</v>
      </c>
    </row>
    <row r="12" spans="1:22" ht="12.75">
      <c r="A12" s="1">
        <v>39897</v>
      </c>
      <c r="B12" s="10" t="s">
        <v>16</v>
      </c>
      <c r="C12" s="2">
        <v>9</v>
      </c>
      <c r="D12" s="13">
        <v>300</v>
      </c>
      <c r="E12" s="12"/>
      <c r="H12" s="13"/>
      <c r="I12" s="3">
        <v>300</v>
      </c>
      <c r="J12" s="13"/>
      <c r="L12" s="13"/>
      <c r="N12" s="13"/>
      <c r="P12" s="13"/>
      <c r="R12" s="13"/>
      <c r="S12" s="12"/>
      <c r="V12" s="1">
        <v>39897</v>
      </c>
    </row>
    <row r="13" spans="1:22" ht="12.75">
      <c r="A13" s="1">
        <v>39898</v>
      </c>
      <c r="B13" s="10" t="s">
        <v>16</v>
      </c>
      <c r="C13" s="2">
        <v>10</v>
      </c>
      <c r="D13" s="13">
        <v>300</v>
      </c>
      <c r="E13" s="12"/>
      <c r="H13" s="13"/>
      <c r="I13" s="3">
        <v>300</v>
      </c>
      <c r="J13" s="13"/>
      <c r="L13" s="13"/>
      <c r="N13" s="13"/>
      <c r="P13" s="13"/>
      <c r="R13" s="13"/>
      <c r="S13" s="12"/>
      <c r="V13" s="1">
        <v>39898</v>
      </c>
    </row>
    <row r="14" spans="1:22" ht="12.75">
      <c r="A14" s="1">
        <v>39900</v>
      </c>
      <c r="B14" s="10" t="s">
        <v>18</v>
      </c>
      <c r="C14" s="2">
        <v>11</v>
      </c>
      <c r="D14" s="13"/>
      <c r="E14" s="12">
        <v>300</v>
      </c>
      <c r="H14" s="13"/>
      <c r="J14" s="13"/>
      <c r="L14" s="13"/>
      <c r="N14" s="13"/>
      <c r="P14" s="13"/>
      <c r="R14" s="13">
        <v>300</v>
      </c>
      <c r="S14" s="12"/>
      <c r="T14" t="s">
        <v>19</v>
      </c>
      <c r="V14" s="1">
        <v>39900</v>
      </c>
    </row>
    <row r="15" spans="1:22" ht="12.75">
      <c r="A15" s="14">
        <v>39901</v>
      </c>
      <c r="B15" s="15" t="s">
        <v>16</v>
      </c>
      <c r="C15" s="16">
        <v>12</v>
      </c>
      <c r="D15" s="17">
        <v>300</v>
      </c>
      <c r="E15" s="18"/>
      <c r="F15" s="19"/>
      <c r="G15" s="19"/>
      <c r="H15" s="17"/>
      <c r="I15" s="19">
        <v>300</v>
      </c>
      <c r="J15" s="17"/>
      <c r="K15" s="19"/>
      <c r="L15" s="17"/>
      <c r="M15" s="19"/>
      <c r="N15" s="17"/>
      <c r="O15" s="19"/>
      <c r="P15" s="17"/>
      <c r="Q15" s="19"/>
      <c r="R15" s="17"/>
      <c r="S15" s="18"/>
      <c r="T15" s="20"/>
      <c r="U15" s="20"/>
      <c r="V15" s="14">
        <v>39901</v>
      </c>
    </row>
    <row r="16" spans="1:22" ht="12.75">
      <c r="A16" s="21">
        <v>39906</v>
      </c>
      <c r="B16" s="10" t="s">
        <v>20</v>
      </c>
      <c r="C16" s="2">
        <v>13</v>
      </c>
      <c r="D16" s="13">
        <v>10800</v>
      </c>
      <c r="E16" s="12"/>
      <c r="H16" s="13"/>
      <c r="J16" s="13"/>
      <c r="L16" s="13"/>
      <c r="M16" s="3">
        <v>10800</v>
      </c>
      <c r="N16" s="13"/>
      <c r="P16" s="13"/>
      <c r="R16" s="13"/>
      <c r="S16" s="12"/>
      <c r="V16" s="21">
        <v>39906</v>
      </c>
    </row>
    <row r="17" spans="1:22" ht="12.75">
      <c r="A17" s="1">
        <v>39906</v>
      </c>
      <c r="B17" s="10" t="s">
        <v>21</v>
      </c>
      <c r="C17" s="2">
        <v>14</v>
      </c>
      <c r="D17" s="13">
        <v>10000</v>
      </c>
      <c r="E17" s="12"/>
      <c r="H17" s="13"/>
      <c r="J17" s="13"/>
      <c r="L17" s="13"/>
      <c r="N17" s="13"/>
      <c r="P17" s="13"/>
      <c r="R17" s="13"/>
      <c r="S17" s="12">
        <v>10000</v>
      </c>
      <c r="T17" t="s">
        <v>22</v>
      </c>
      <c r="V17" s="1">
        <v>39906</v>
      </c>
    </row>
    <row r="18" spans="1:22" ht="12.75">
      <c r="A18" s="1">
        <v>39925</v>
      </c>
      <c r="B18" s="10" t="s">
        <v>16</v>
      </c>
      <c r="C18" s="2">
        <v>15</v>
      </c>
      <c r="D18" s="13">
        <v>300</v>
      </c>
      <c r="E18" s="12"/>
      <c r="H18" s="13"/>
      <c r="I18" s="3">
        <v>300</v>
      </c>
      <c r="J18" s="13"/>
      <c r="L18" s="13"/>
      <c r="N18" s="13"/>
      <c r="P18" s="13"/>
      <c r="R18" s="13"/>
      <c r="S18" s="12"/>
      <c r="V18" s="1">
        <v>39925</v>
      </c>
    </row>
    <row r="19" spans="1:22" ht="12.75">
      <c r="A19" s="14">
        <v>39933</v>
      </c>
      <c r="B19" s="15" t="s">
        <v>16</v>
      </c>
      <c r="C19" s="16">
        <v>16</v>
      </c>
      <c r="D19" s="17">
        <v>300</v>
      </c>
      <c r="E19" s="18"/>
      <c r="F19" s="19"/>
      <c r="G19" s="19"/>
      <c r="H19" s="17"/>
      <c r="I19" s="19">
        <v>300</v>
      </c>
      <c r="J19" s="17"/>
      <c r="K19" s="19"/>
      <c r="L19" s="17"/>
      <c r="M19" s="19"/>
      <c r="N19" s="17"/>
      <c r="O19" s="19"/>
      <c r="P19" s="17"/>
      <c r="Q19" s="19"/>
      <c r="R19" s="17"/>
      <c r="S19" s="18"/>
      <c r="T19" s="20"/>
      <c r="U19" s="20"/>
      <c r="V19" s="14">
        <v>39933</v>
      </c>
    </row>
    <row r="20" spans="1:22" ht="12.75">
      <c r="A20" s="1">
        <v>39944</v>
      </c>
      <c r="B20" s="10" t="s">
        <v>16</v>
      </c>
      <c r="C20" s="2">
        <v>17</v>
      </c>
      <c r="D20" s="13">
        <v>300</v>
      </c>
      <c r="E20" s="12"/>
      <c r="H20" s="13"/>
      <c r="I20" s="3">
        <v>300</v>
      </c>
      <c r="J20" s="13"/>
      <c r="L20" s="13"/>
      <c r="N20" s="13"/>
      <c r="P20" s="13"/>
      <c r="R20" s="13"/>
      <c r="S20" s="12"/>
      <c r="V20" s="1">
        <v>39944</v>
      </c>
    </row>
    <row r="21" spans="1:22" ht="12.75">
      <c r="A21" s="1">
        <v>39946</v>
      </c>
      <c r="B21" s="10" t="s">
        <v>16</v>
      </c>
      <c r="C21" s="2">
        <v>18</v>
      </c>
      <c r="D21" s="13">
        <v>300</v>
      </c>
      <c r="E21" s="12"/>
      <c r="H21" s="13"/>
      <c r="I21" s="3">
        <v>300</v>
      </c>
      <c r="J21" s="13"/>
      <c r="L21" s="13"/>
      <c r="N21" s="13"/>
      <c r="P21" s="13"/>
      <c r="R21" s="13"/>
      <c r="S21" s="12"/>
      <c r="V21" s="1">
        <v>39946</v>
      </c>
    </row>
    <row r="22" spans="1:22" ht="12.75">
      <c r="A22" s="1">
        <v>39948</v>
      </c>
      <c r="B22" s="10" t="s">
        <v>16</v>
      </c>
      <c r="C22" s="2">
        <v>19</v>
      </c>
      <c r="D22" s="13">
        <v>300</v>
      </c>
      <c r="E22" s="12"/>
      <c r="H22" s="13"/>
      <c r="I22" s="3">
        <v>300</v>
      </c>
      <c r="J22" s="13"/>
      <c r="L22" s="13"/>
      <c r="N22" s="13"/>
      <c r="P22" s="13"/>
      <c r="R22" s="13"/>
      <c r="S22" s="12"/>
      <c r="V22" s="1">
        <v>39948</v>
      </c>
    </row>
    <row r="23" spans="1:22" ht="12.75">
      <c r="A23" s="14">
        <v>39959</v>
      </c>
      <c r="B23" s="15" t="s">
        <v>16</v>
      </c>
      <c r="C23" s="16">
        <v>20</v>
      </c>
      <c r="D23" s="17">
        <v>300</v>
      </c>
      <c r="E23" s="18"/>
      <c r="F23" s="19"/>
      <c r="G23" s="19"/>
      <c r="H23" s="17"/>
      <c r="I23" s="19">
        <v>300</v>
      </c>
      <c r="J23" s="17"/>
      <c r="K23" s="19"/>
      <c r="L23" s="17"/>
      <c r="M23" s="19"/>
      <c r="N23" s="17"/>
      <c r="O23" s="19"/>
      <c r="P23" s="17"/>
      <c r="Q23" s="19"/>
      <c r="R23" s="17"/>
      <c r="S23" s="18"/>
      <c r="T23" s="20"/>
      <c r="U23" s="20"/>
      <c r="V23" s="14">
        <v>39959</v>
      </c>
    </row>
    <row r="24" spans="1:22" ht="12.75">
      <c r="A24" s="1">
        <v>39980</v>
      </c>
      <c r="B24" s="10" t="s">
        <v>21</v>
      </c>
      <c r="C24" s="2">
        <v>21</v>
      </c>
      <c r="D24" s="13">
        <v>7000</v>
      </c>
      <c r="E24" s="12"/>
      <c r="H24" s="13"/>
      <c r="J24" s="13"/>
      <c r="L24" s="13"/>
      <c r="N24" s="13"/>
      <c r="P24" s="13"/>
      <c r="R24" s="13"/>
      <c r="S24" s="12">
        <v>7000</v>
      </c>
      <c r="T24" t="s">
        <v>22</v>
      </c>
      <c r="V24" s="1">
        <v>39980</v>
      </c>
    </row>
    <row r="25" spans="1:22" ht="12.75">
      <c r="A25" s="1">
        <v>39980</v>
      </c>
      <c r="B25" s="10" t="s">
        <v>5</v>
      </c>
      <c r="C25" s="2">
        <v>22</v>
      </c>
      <c r="D25" s="13"/>
      <c r="E25" s="12">
        <v>5000</v>
      </c>
      <c r="H25" s="13"/>
      <c r="J25" s="13"/>
      <c r="L25" s="13"/>
      <c r="N25" s="13">
        <v>5000</v>
      </c>
      <c r="P25" s="13"/>
      <c r="R25" s="13"/>
      <c r="S25" s="12"/>
      <c r="T25" t="s">
        <v>23</v>
      </c>
      <c r="V25" s="1">
        <v>39980</v>
      </c>
    </row>
    <row r="26" spans="1:22" ht="12.75">
      <c r="A26" s="1">
        <v>39980</v>
      </c>
      <c r="B26" s="10" t="s">
        <v>24</v>
      </c>
      <c r="C26" s="2">
        <v>23</v>
      </c>
      <c r="D26" s="13"/>
      <c r="E26" s="12">
        <v>225</v>
      </c>
      <c r="H26" s="13"/>
      <c r="J26" s="13"/>
      <c r="L26" s="13"/>
      <c r="N26" s="13"/>
      <c r="P26" s="13"/>
      <c r="R26" s="13">
        <v>225</v>
      </c>
      <c r="S26" s="12"/>
      <c r="T26" t="s">
        <v>25</v>
      </c>
      <c r="V26" s="1">
        <v>39980</v>
      </c>
    </row>
    <row r="27" spans="1:22" ht="12.75">
      <c r="A27" s="1">
        <v>39993</v>
      </c>
      <c r="B27" s="10" t="s">
        <v>16</v>
      </c>
      <c r="C27" s="2">
        <v>24</v>
      </c>
      <c r="D27" s="13">
        <v>300</v>
      </c>
      <c r="E27" s="12"/>
      <c r="H27" s="13"/>
      <c r="I27" s="3">
        <v>300</v>
      </c>
      <c r="J27" s="13"/>
      <c r="L27" s="13"/>
      <c r="N27" s="13"/>
      <c r="P27" s="13"/>
      <c r="R27" s="13"/>
      <c r="S27" s="12"/>
      <c r="V27" s="1">
        <v>39993</v>
      </c>
    </row>
    <row r="28" spans="1:22" s="24" customFormat="1" ht="12.75">
      <c r="A28" s="21">
        <v>39993</v>
      </c>
      <c r="B28" s="10" t="s">
        <v>5</v>
      </c>
      <c r="C28" s="22">
        <v>25</v>
      </c>
      <c r="D28" s="13"/>
      <c r="E28" s="12">
        <v>1521.5</v>
      </c>
      <c r="F28" s="23"/>
      <c r="G28" s="23"/>
      <c r="H28" s="13"/>
      <c r="I28" s="23"/>
      <c r="J28" s="13"/>
      <c r="K28" s="23"/>
      <c r="L28" s="13"/>
      <c r="M28" s="23"/>
      <c r="N28" s="13">
        <v>1521.5</v>
      </c>
      <c r="O28" s="23"/>
      <c r="P28" s="13"/>
      <c r="Q28" s="23"/>
      <c r="R28" s="13"/>
      <c r="S28" s="12"/>
      <c r="V28" s="21">
        <v>39993</v>
      </c>
    </row>
    <row r="29" spans="1:22" ht="12.75">
      <c r="A29" s="14">
        <v>39993</v>
      </c>
      <c r="B29" s="15" t="s">
        <v>26</v>
      </c>
      <c r="C29" s="16">
        <v>26</v>
      </c>
      <c r="D29" s="17"/>
      <c r="E29" s="18">
        <v>120</v>
      </c>
      <c r="F29" s="19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>
        <v>120</v>
      </c>
      <c r="S29" s="18"/>
      <c r="T29" s="20" t="s">
        <v>27</v>
      </c>
      <c r="U29" s="20"/>
      <c r="V29" s="14">
        <v>39993</v>
      </c>
    </row>
    <row r="30" spans="1:22" ht="12.75">
      <c r="A30" s="14">
        <v>39996</v>
      </c>
      <c r="B30" s="15" t="s">
        <v>20</v>
      </c>
      <c r="C30" s="16">
        <v>27</v>
      </c>
      <c r="D30" s="17">
        <v>1950</v>
      </c>
      <c r="E30" s="18"/>
      <c r="F30" s="19"/>
      <c r="G30" s="19"/>
      <c r="H30" s="17"/>
      <c r="I30" s="19"/>
      <c r="J30" s="17"/>
      <c r="K30" s="19"/>
      <c r="L30" s="17"/>
      <c r="M30" s="19">
        <v>1950</v>
      </c>
      <c r="N30" s="17"/>
      <c r="O30" s="19"/>
      <c r="P30" s="17"/>
      <c r="Q30" s="19"/>
      <c r="R30" s="17"/>
      <c r="S30" s="18"/>
      <c r="T30" s="20"/>
      <c r="U30" s="20"/>
      <c r="V30" s="14">
        <v>39996</v>
      </c>
    </row>
    <row r="31" spans="1:22" ht="12.75">
      <c r="A31" s="1">
        <v>40036</v>
      </c>
      <c r="B31" s="10" t="s">
        <v>26</v>
      </c>
      <c r="C31" s="2">
        <v>28</v>
      </c>
      <c r="D31" s="13"/>
      <c r="E31" s="12">
        <v>1499</v>
      </c>
      <c r="H31" s="13"/>
      <c r="J31" s="13"/>
      <c r="L31" s="13"/>
      <c r="N31" s="13"/>
      <c r="P31" s="13"/>
      <c r="R31" s="13">
        <v>1499</v>
      </c>
      <c r="S31" s="12"/>
      <c r="T31" t="s">
        <v>28</v>
      </c>
      <c r="V31" s="1">
        <v>40036</v>
      </c>
    </row>
    <row r="32" spans="1:22" ht="12.75">
      <c r="A32" s="1">
        <v>40036</v>
      </c>
      <c r="B32" s="10" t="s">
        <v>5</v>
      </c>
      <c r="C32" s="2">
        <v>29</v>
      </c>
      <c r="D32" s="13"/>
      <c r="E32" s="12">
        <v>4899</v>
      </c>
      <c r="H32" s="13"/>
      <c r="J32" s="13"/>
      <c r="L32" s="13"/>
      <c r="N32" s="13">
        <v>4899</v>
      </c>
      <c r="P32" s="13"/>
      <c r="R32" s="13"/>
      <c r="S32" s="12"/>
      <c r="T32" t="s">
        <v>29</v>
      </c>
      <c r="V32" s="1">
        <v>40036</v>
      </c>
    </row>
    <row r="33" spans="1:22" ht="12.75">
      <c r="A33" s="1">
        <v>40036</v>
      </c>
      <c r="B33" s="10" t="s">
        <v>30</v>
      </c>
      <c r="C33" s="2">
        <v>30</v>
      </c>
      <c r="D33" s="13"/>
      <c r="E33" s="12">
        <v>4022.35</v>
      </c>
      <c r="H33" s="13"/>
      <c r="J33" s="13"/>
      <c r="L33" s="13"/>
      <c r="N33" s="13"/>
      <c r="P33" s="13">
        <v>4022.35</v>
      </c>
      <c r="R33" s="13"/>
      <c r="S33" s="12"/>
      <c r="T33" t="s">
        <v>31</v>
      </c>
      <c r="V33" s="1">
        <v>40036</v>
      </c>
    </row>
    <row r="34" spans="1:22" ht="12.75">
      <c r="A34" s="1">
        <v>40034</v>
      </c>
      <c r="B34" s="10" t="s">
        <v>30</v>
      </c>
      <c r="C34" s="2">
        <v>31</v>
      </c>
      <c r="D34" s="13"/>
      <c r="E34" s="12">
        <v>1500</v>
      </c>
      <c r="H34" s="13"/>
      <c r="J34" s="13"/>
      <c r="L34" s="13"/>
      <c r="N34" s="13"/>
      <c r="P34" s="13">
        <v>1500</v>
      </c>
      <c r="R34" s="13"/>
      <c r="S34" s="12"/>
      <c r="T34" t="s">
        <v>32</v>
      </c>
      <c r="V34" s="1">
        <v>40034</v>
      </c>
    </row>
    <row r="35" spans="1:22" ht="12.75">
      <c r="A35" s="1">
        <v>40036</v>
      </c>
      <c r="B35" s="10" t="s">
        <v>30</v>
      </c>
      <c r="C35" s="2">
        <v>32</v>
      </c>
      <c r="D35" s="13"/>
      <c r="E35" s="12">
        <v>354.3</v>
      </c>
      <c r="H35" s="13"/>
      <c r="J35" s="13"/>
      <c r="L35" s="13"/>
      <c r="N35" s="13"/>
      <c r="P35" s="13">
        <v>354.3</v>
      </c>
      <c r="R35" s="13"/>
      <c r="S35" s="12"/>
      <c r="T35" t="s">
        <v>31</v>
      </c>
      <c r="V35" s="1">
        <v>40036</v>
      </c>
    </row>
    <row r="36" spans="1:22" ht="12.75">
      <c r="A36" s="14">
        <v>40053</v>
      </c>
      <c r="B36" s="15" t="s">
        <v>33</v>
      </c>
      <c r="C36" s="16">
        <v>33</v>
      </c>
      <c r="D36" s="17">
        <v>25000</v>
      </c>
      <c r="E36" s="18"/>
      <c r="F36" s="19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8">
        <v>25000</v>
      </c>
      <c r="T36" s="20" t="s">
        <v>34</v>
      </c>
      <c r="U36" s="20"/>
      <c r="V36" s="14">
        <v>40053</v>
      </c>
    </row>
    <row r="37" spans="1:22" ht="12.75">
      <c r="A37" s="1">
        <v>40058</v>
      </c>
      <c r="B37" s="10" t="s">
        <v>5</v>
      </c>
      <c r="C37" s="2">
        <v>34</v>
      </c>
      <c r="D37" s="13"/>
      <c r="E37" s="12">
        <v>3856.25</v>
      </c>
      <c r="H37" s="13"/>
      <c r="J37" s="13"/>
      <c r="L37" s="13"/>
      <c r="N37" s="13">
        <v>3856.25</v>
      </c>
      <c r="P37" s="13"/>
      <c r="R37" s="13"/>
      <c r="S37" s="12"/>
      <c r="V37" s="1">
        <v>40058</v>
      </c>
    </row>
    <row r="38" spans="1:22" ht="12.75">
      <c r="A38" s="1">
        <v>40063</v>
      </c>
      <c r="B38" s="10" t="s">
        <v>5</v>
      </c>
      <c r="C38" s="2">
        <v>35</v>
      </c>
      <c r="D38" s="13"/>
      <c r="E38" s="12">
        <v>1000</v>
      </c>
      <c r="H38" s="13"/>
      <c r="J38" s="13"/>
      <c r="L38" s="13"/>
      <c r="N38" s="13">
        <v>1000</v>
      </c>
      <c r="P38" s="13"/>
      <c r="R38" s="13"/>
      <c r="S38" s="12"/>
      <c r="V38" s="1">
        <v>40063</v>
      </c>
    </row>
    <row r="39" spans="1:22" ht="12.75">
      <c r="A39" s="1">
        <v>40063</v>
      </c>
      <c r="B39" s="10" t="s">
        <v>5</v>
      </c>
      <c r="C39" s="2">
        <v>36</v>
      </c>
      <c r="D39" s="13"/>
      <c r="E39" s="12">
        <v>2037.7</v>
      </c>
      <c r="H39" s="13"/>
      <c r="J39" s="13"/>
      <c r="L39" s="13"/>
      <c r="N39" s="13">
        <v>2037.7</v>
      </c>
      <c r="P39" s="13"/>
      <c r="R39" s="13"/>
      <c r="S39" s="12"/>
      <c r="V39" s="1">
        <v>40063</v>
      </c>
    </row>
    <row r="40" spans="1:22" ht="12.75">
      <c r="A40" s="25">
        <v>40068</v>
      </c>
      <c r="B40" s="10" t="s">
        <v>30</v>
      </c>
      <c r="C40" s="2">
        <v>37</v>
      </c>
      <c r="D40" s="13">
        <v>5543.7</v>
      </c>
      <c r="E40" s="12"/>
      <c r="H40" s="13"/>
      <c r="J40" s="13"/>
      <c r="L40" s="13"/>
      <c r="N40" s="13"/>
      <c r="P40" s="13"/>
      <c r="Q40" s="3">
        <v>5543.7</v>
      </c>
      <c r="R40" s="13"/>
      <c r="S40" s="12"/>
      <c r="V40" s="25">
        <v>40068</v>
      </c>
    </row>
    <row r="41" spans="1:22" ht="12.75">
      <c r="A41" s="1">
        <v>40070</v>
      </c>
      <c r="B41" s="10" t="s">
        <v>5</v>
      </c>
      <c r="C41" s="2">
        <v>38</v>
      </c>
      <c r="D41" s="26"/>
      <c r="E41" s="12">
        <v>1458.5</v>
      </c>
      <c r="H41" s="13"/>
      <c r="J41" s="13"/>
      <c r="L41" s="13"/>
      <c r="N41" s="13">
        <v>1458.5</v>
      </c>
      <c r="P41" s="13"/>
      <c r="R41" s="13"/>
      <c r="S41" s="12"/>
      <c r="V41" s="1">
        <v>40070</v>
      </c>
    </row>
    <row r="42" spans="1:22" ht="12.75">
      <c r="A42" s="1">
        <v>40074</v>
      </c>
      <c r="B42" s="10" t="s">
        <v>35</v>
      </c>
      <c r="C42" s="2">
        <v>39</v>
      </c>
      <c r="D42" s="13"/>
      <c r="E42" s="12">
        <v>500</v>
      </c>
      <c r="H42" s="13"/>
      <c r="J42" s="13"/>
      <c r="L42" s="13"/>
      <c r="N42" s="13"/>
      <c r="P42" s="13"/>
      <c r="R42" s="13">
        <v>500</v>
      </c>
      <c r="S42" s="12"/>
      <c r="T42" t="s">
        <v>35</v>
      </c>
      <c r="V42" s="1">
        <v>40074</v>
      </c>
    </row>
    <row r="43" spans="1:22" ht="12.75">
      <c r="A43" s="1">
        <v>40079</v>
      </c>
      <c r="B43" s="10" t="s">
        <v>5</v>
      </c>
      <c r="C43" s="2">
        <v>40</v>
      </c>
      <c r="D43" s="13"/>
      <c r="E43" s="12">
        <v>3320</v>
      </c>
      <c r="H43" s="13"/>
      <c r="J43" s="13"/>
      <c r="L43" s="13"/>
      <c r="N43" s="13">
        <v>2570</v>
      </c>
      <c r="P43" s="13"/>
      <c r="R43" s="13"/>
      <c r="S43" s="12"/>
      <c r="V43" s="1">
        <v>40079</v>
      </c>
    </row>
    <row r="44" spans="1:22" ht="12.75">
      <c r="A44" s="14" t="s">
        <v>36</v>
      </c>
      <c r="B44" s="15" t="s">
        <v>37</v>
      </c>
      <c r="C44" s="16" t="s">
        <v>38</v>
      </c>
      <c r="D44" s="17"/>
      <c r="E44" s="18"/>
      <c r="F44" s="19"/>
      <c r="G44" s="19"/>
      <c r="H44" s="17"/>
      <c r="I44" s="19"/>
      <c r="J44" s="17"/>
      <c r="K44" s="19"/>
      <c r="L44" s="17"/>
      <c r="M44" s="19"/>
      <c r="N44" s="17"/>
      <c r="O44" s="19"/>
      <c r="P44" s="17">
        <v>750</v>
      </c>
      <c r="Q44" s="19"/>
      <c r="R44" s="17"/>
      <c r="S44" s="18"/>
      <c r="T44" s="20" t="s">
        <v>39</v>
      </c>
      <c r="U44" s="20"/>
      <c r="V44" s="14" t="s">
        <v>36</v>
      </c>
    </row>
    <row r="45" spans="1:22" ht="12.75">
      <c r="A45" s="1">
        <v>40092</v>
      </c>
      <c r="B45" s="10" t="s">
        <v>40</v>
      </c>
      <c r="C45" s="2">
        <v>41</v>
      </c>
      <c r="D45" s="13"/>
      <c r="E45" s="12">
        <v>453.75</v>
      </c>
      <c r="H45" s="13"/>
      <c r="J45" s="13"/>
      <c r="L45" s="13"/>
      <c r="N45" s="13"/>
      <c r="P45" s="13"/>
      <c r="R45" s="13">
        <v>453.75</v>
      </c>
      <c r="S45" s="12"/>
      <c r="T45" t="s">
        <v>41</v>
      </c>
      <c r="V45" s="1">
        <v>40092</v>
      </c>
    </row>
    <row r="46" spans="1:22" ht="12.75">
      <c r="A46" s="1">
        <v>40101</v>
      </c>
      <c r="B46" s="10" t="s">
        <v>26</v>
      </c>
      <c r="C46" s="2">
        <v>42</v>
      </c>
      <c r="D46" s="13"/>
      <c r="E46" s="12">
        <v>12900</v>
      </c>
      <c r="H46" s="13"/>
      <c r="J46" s="13"/>
      <c r="L46" s="13"/>
      <c r="N46" s="13"/>
      <c r="P46" s="13"/>
      <c r="R46" s="13">
        <v>12900</v>
      </c>
      <c r="S46" s="12"/>
      <c r="T46" t="s">
        <v>42</v>
      </c>
      <c r="V46" s="1">
        <v>40101</v>
      </c>
    </row>
    <row r="47" spans="1:22" ht="12.75">
      <c r="A47" s="14">
        <v>40105</v>
      </c>
      <c r="B47" s="15" t="s">
        <v>5</v>
      </c>
      <c r="C47" s="16">
        <v>43</v>
      </c>
      <c r="D47" s="17"/>
      <c r="E47" s="18">
        <v>605.8000000000001</v>
      </c>
      <c r="F47" s="19"/>
      <c r="G47" s="19"/>
      <c r="H47" s="17"/>
      <c r="I47" s="19"/>
      <c r="J47" s="17"/>
      <c r="K47" s="19"/>
      <c r="L47" s="17"/>
      <c r="M47" s="19"/>
      <c r="N47" s="17">
        <v>605.8000000000001</v>
      </c>
      <c r="O47" s="19"/>
      <c r="P47" s="17"/>
      <c r="Q47" s="19"/>
      <c r="R47" s="17"/>
      <c r="S47" s="18"/>
      <c r="T47" s="20"/>
      <c r="U47" s="20"/>
      <c r="V47" s="14">
        <v>40105</v>
      </c>
    </row>
    <row r="48" spans="1:22" ht="12.75">
      <c r="A48" s="1">
        <v>40118</v>
      </c>
      <c r="B48" s="10" t="s">
        <v>5</v>
      </c>
      <c r="C48" s="2">
        <v>44</v>
      </c>
      <c r="D48" s="13"/>
      <c r="E48" s="12">
        <v>1205</v>
      </c>
      <c r="H48" s="13"/>
      <c r="J48" s="13"/>
      <c r="L48" s="13"/>
      <c r="N48" s="13">
        <v>1205</v>
      </c>
      <c r="P48" s="13"/>
      <c r="R48" s="13"/>
      <c r="S48" s="12"/>
      <c r="V48" s="1">
        <v>40118</v>
      </c>
    </row>
    <row r="49" spans="1:22" ht="12.75">
      <c r="A49" s="1">
        <v>40118</v>
      </c>
      <c r="B49" s="10" t="s">
        <v>5</v>
      </c>
      <c r="C49" s="2">
        <v>45</v>
      </c>
      <c r="D49" s="13"/>
      <c r="E49" s="12">
        <v>1769.5</v>
      </c>
      <c r="H49" s="13"/>
      <c r="J49" s="13"/>
      <c r="L49" s="13"/>
      <c r="N49" s="13">
        <v>1769.5</v>
      </c>
      <c r="P49" s="13"/>
      <c r="R49" s="13"/>
      <c r="S49" s="12"/>
      <c r="V49" s="1">
        <v>40118</v>
      </c>
    </row>
    <row r="50" spans="1:22" ht="12.75">
      <c r="A50" s="1">
        <v>40119</v>
      </c>
      <c r="B50" s="10" t="s">
        <v>5</v>
      </c>
      <c r="C50" s="2">
        <v>46</v>
      </c>
      <c r="D50" s="13"/>
      <c r="E50" s="12">
        <v>544.9</v>
      </c>
      <c r="H50" s="13"/>
      <c r="J50" s="13"/>
      <c r="L50" s="13"/>
      <c r="N50" s="13">
        <v>544.9</v>
      </c>
      <c r="P50" s="13"/>
      <c r="R50" s="13"/>
      <c r="S50" s="12"/>
      <c r="V50" s="1">
        <v>40119</v>
      </c>
    </row>
    <row r="51" spans="1:22" ht="12.75">
      <c r="A51" s="1">
        <v>40119</v>
      </c>
      <c r="B51" s="10" t="s">
        <v>26</v>
      </c>
      <c r="C51" s="2">
        <v>47</v>
      </c>
      <c r="D51" s="13"/>
      <c r="E51" s="12">
        <v>31</v>
      </c>
      <c r="H51" s="13"/>
      <c r="J51" s="13"/>
      <c r="L51" s="13"/>
      <c r="N51" s="13"/>
      <c r="P51" s="13"/>
      <c r="R51" s="13">
        <v>31</v>
      </c>
      <c r="S51" s="12"/>
      <c r="V51" s="1">
        <v>40119</v>
      </c>
    </row>
    <row r="52" spans="1:22" ht="12.75">
      <c r="A52" s="1">
        <v>40119</v>
      </c>
      <c r="B52" s="10" t="s">
        <v>5</v>
      </c>
      <c r="C52" s="2">
        <v>48</v>
      </c>
      <c r="D52" s="13"/>
      <c r="E52" s="12">
        <v>375</v>
      </c>
      <c r="H52" s="13"/>
      <c r="J52" s="13"/>
      <c r="L52" s="13"/>
      <c r="N52" s="13">
        <v>375</v>
      </c>
      <c r="P52" s="13"/>
      <c r="R52" s="13"/>
      <c r="S52" s="12"/>
      <c r="V52" s="1">
        <v>40119</v>
      </c>
    </row>
    <row r="53" spans="1:22" ht="12.75">
      <c r="A53" s="1">
        <v>40121</v>
      </c>
      <c r="B53" s="10" t="s">
        <v>20</v>
      </c>
      <c r="C53" s="2">
        <v>49</v>
      </c>
      <c r="D53" s="13">
        <v>800</v>
      </c>
      <c r="E53" s="12"/>
      <c r="H53" s="13"/>
      <c r="J53" s="13"/>
      <c r="L53" s="13"/>
      <c r="M53" s="3">
        <v>800</v>
      </c>
      <c r="N53" s="13"/>
      <c r="P53" s="13"/>
      <c r="R53" s="13"/>
      <c r="S53" s="12"/>
      <c r="V53" s="1">
        <v>40121</v>
      </c>
    </row>
    <row r="54" spans="1:22" ht="12.75">
      <c r="A54" s="1">
        <v>40127</v>
      </c>
      <c r="B54" s="10" t="s">
        <v>5</v>
      </c>
      <c r="C54" s="2">
        <v>50</v>
      </c>
      <c r="D54" s="13"/>
      <c r="E54" s="12">
        <v>330.7</v>
      </c>
      <c r="H54" s="13"/>
      <c r="J54" s="13"/>
      <c r="L54" s="13"/>
      <c r="N54" s="13">
        <v>330.7</v>
      </c>
      <c r="P54" s="13"/>
      <c r="R54" s="13"/>
      <c r="S54" s="12"/>
      <c r="V54" s="1">
        <v>40127</v>
      </c>
    </row>
    <row r="55" spans="1:22" ht="12.75">
      <c r="A55" s="1">
        <v>40127</v>
      </c>
      <c r="B55" s="10" t="s">
        <v>5</v>
      </c>
      <c r="C55" s="2">
        <v>51</v>
      </c>
      <c r="D55" s="13"/>
      <c r="E55" s="12">
        <v>1590</v>
      </c>
      <c r="H55" s="13"/>
      <c r="J55" s="13"/>
      <c r="L55" s="13"/>
      <c r="N55" s="13">
        <v>1590</v>
      </c>
      <c r="P55" s="13"/>
      <c r="R55" s="13"/>
      <c r="S55" s="12"/>
      <c r="V55" s="1">
        <v>40127</v>
      </c>
    </row>
    <row r="56" spans="1:22" ht="12.75">
      <c r="A56" s="1">
        <v>40127</v>
      </c>
      <c r="B56" s="10" t="s">
        <v>5</v>
      </c>
      <c r="C56" s="2">
        <v>52</v>
      </c>
      <c r="D56" s="13"/>
      <c r="E56" s="12">
        <v>336.5</v>
      </c>
      <c r="H56" s="13"/>
      <c r="J56" s="13"/>
      <c r="L56" s="13"/>
      <c r="N56" s="13">
        <v>336.5</v>
      </c>
      <c r="P56" s="13"/>
      <c r="R56" s="13"/>
      <c r="S56" s="12"/>
      <c r="V56" s="1">
        <v>40127</v>
      </c>
    </row>
    <row r="57" spans="1:22" ht="12.75">
      <c r="A57" s="14">
        <v>40137</v>
      </c>
      <c r="B57" s="15" t="s">
        <v>5</v>
      </c>
      <c r="C57" s="16">
        <v>53</v>
      </c>
      <c r="D57" s="17"/>
      <c r="E57" s="18">
        <v>149.9</v>
      </c>
      <c r="F57" s="19"/>
      <c r="G57" s="19"/>
      <c r="H57" s="17"/>
      <c r="I57" s="19"/>
      <c r="J57" s="17"/>
      <c r="K57" s="19"/>
      <c r="L57" s="17"/>
      <c r="M57" s="19"/>
      <c r="N57" s="17">
        <v>149.9</v>
      </c>
      <c r="O57" s="19"/>
      <c r="P57" s="17"/>
      <c r="Q57" s="19"/>
      <c r="R57" s="17"/>
      <c r="S57" s="18"/>
      <c r="T57" s="20"/>
      <c r="U57" s="20"/>
      <c r="V57" s="14">
        <v>40137</v>
      </c>
    </row>
    <row r="58" spans="1:22" ht="12.75">
      <c r="A58" s="1">
        <v>40150</v>
      </c>
      <c r="B58" s="10" t="s">
        <v>5</v>
      </c>
      <c r="C58" s="2">
        <v>54</v>
      </c>
      <c r="D58" s="13"/>
      <c r="E58" s="12">
        <v>299</v>
      </c>
      <c r="H58" s="13"/>
      <c r="J58" s="13"/>
      <c r="L58" s="13"/>
      <c r="M58" s="12"/>
      <c r="N58" s="13">
        <v>299</v>
      </c>
      <c r="P58" s="13"/>
      <c r="R58" s="13"/>
      <c r="S58" s="12"/>
      <c r="T58" s="26"/>
      <c r="V58" s="1">
        <v>40150</v>
      </c>
    </row>
    <row r="59" spans="1:22" ht="12.75">
      <c r="A59" s="1">
        <v>40157</v>
      </c>
      <c r="B59" s="10" t="s">
        <v>43</v>
      </c>
      <c r="C59" s="2">
        <v>55</v>
      </c>
      <c r="D59" s="13"/>
      <c r="E59" s="12">
        <v>5000</v>
      </c>
      <c r="H59" s="13"/>
      <c r="J59" s="13">
        <v>5000</v>
      </c>
      <c r="L59" s="13"/>
      <c r="M59" s="12"/>
      <c r="N59" s="13"/>
      <c r="P59" s="13"/>
      <c r="Q59" s="12"/>
      <c r="R59" s="13"/>
      <c r="S59" s="12"/>
      <c r="T59" s="26"/>
      <c r="V59" s="1">
        <v>40157</v>
      </c>
    </row>
    <row r="60" spans="1:22" ht="12.75">
      <c r="A60" s="1">
        <v>40169</v>
      </c>
      <c r="B60" s="10" t="s">
        <v>15</v>
      </c>
      <c r="C60" s="2">
        <v>56</v>
      </c>
      <c r="D60" s="13"/>
      <c r="E60" s="12">
        <v>662.5</v>
      </c>
      <c r="H60" s="13"/>
      <c r="J60" s="13"/>
      <c r="L60" s="13"/>
      <c r="M60" s="12"/>
      <c r="N60" s="13"/>
      <c r="P60" s="13"/>
      <c r="Q60" s="12"/>
      <c r="R60" s="13">
        <v>662.5</v>
      </c>
      <c r="S60" s="12"/>
      <c r="T60" s="26" t="s">
        <v>44</v>
      </c>
      <c r="V60" s="1">
        <v>40169</v>
      </c>
    </row>
    <row r="61" spans="1:22" ht="12.75">
      <c r="A61" s="1">
        <v>40169</v>
      </c>
      <c r="B61" s="10" t="s">
        <v>35</v>
      </c>
      <c r="C61" s="2">
        <v>57</v>
      </c>
      <c r="D61" s="13"/>
      <c r="E61" s="12">
        <v>899</v>
      </c>
      <c r="H61" s="13"/>
      <c r="J61" s="13"/>
      <c r="L61" s="13"/>
      <c r="M61" s="12"/>
      <c r="N61" s="13"/>
      <c r="P61" s="13"/>
      <c r="Q61" s="12"/>
      <c r="R61" s="13">
        <v>899</v>
      </c>
      <c r="S61" s="12"/>
      <c r="T61" s="26" t="s">
        <v>35</v>
      </c>
      <c r="V61" s="1">
        <v>40169</v>
      </c>
    </row>
    <row r="62" spans="1:22" ht="12.75">
      <c r="A62" s="21">
        <v>40176</v>
      </c>
      <c r="B62" s="10" t="s">
        <v>26</v>
      </c>
      <c r="C62" s="22">
        <v>58</v>
      </c>
      <c r="D62" s="13"/>
      <c r="E62" s="12">
        <v>1000</v>
      </c>
      <c r="F62" s="23"/>
      <c r="G62" s="23"/>
      <c r="H62" s="13"/>
      <c r="I62" s="12"/>
      <c r="J62" s="23"/>
      <c r="K62" s="23"/>
      <c r="L62" s="13"/>
      <c r="M62" s="12"/>
      <c r="N62" s="23"/>
      <c r="O62" s="23"/>
      <c r="P62" s="13"/>
      <c r="Q62" s="12"/>
      <c r="R62" s="23">
        <v>1000</v>
      </c>
      <c r="S62" s="23"/>
      <c r="T62" s="26" t="s">
        <v>45</v>
      </c>
      <c r="U62" s="24"/>
      <c r="V62" s="21">
        <v>40176</v>
      </c>
    </row>
    <row r="63" spans="1:22" ht="12.75">
      <c r="A63" s="21">
        <v>40150</v>
      </c>
      <c r="B63" s="10" t="s">
        <v>46</v>
      </c>
      <c r="C63" s="27"/>
      <c r="D63" s="13">
        <v>1</v>
      </c>
      <c r="E63" s="12"/>
      <c r="F63" s="23"/>
      <c r="G63" s="23"/>
      <c r="H63" s="13"/>
      <c r="I63" s="12"/>
      <c r="J63" s="23"/>
      <c r="K63" s="23"/>
      <c r="L63" s="13"/>
      <c r="M63" s="12"/>
      <c r="N63" s="23"/>
      <c r="O63" s="23"/>
      <c r="P63" s="13"/>
      <c r="Q63" s="12"/>
      <c r="R63" s="23"/>
      <c r="S63" s="23">
        <v>1</v>
      </c>
      <c r="T63" s="26"/>
      <c r="U63" s="24"/>
      <c r="V63" s="21"/>
    </row>
    <row r="64" spans="1:22" s="36" customFormat="1" ht="12.75">
      <c r="A64" s="28">
        <v>39814</v>
      </c>
      <c r="B64" s="15" t="s">
        <v>47</v>
      </c>
      <c r="C64" s="29">
        <v>59</v>
      </c>
      <c r="D64" s="30">
        <v>93</v>
      </c>
      <c r="E64" s="31"/>
      <c r="F64" s="20"/>
      <c r="G64" s="20"/>
      <c r="H64" s="32"/>
      <c r="I64" s="31"/>
      <c r="J64" s="20"/>
      <c r="K64" s="20"/>
      <c r="L64" s="32"/>
      <c r="M64" s="31"/>
      <c r="N64" s="20"/>
      <c r="O64" s="20"/>
      <c r="P64" s="32"/>
      <c r="Q64" s="31"/>
      <c r="R64" s="20"/>
      <c r="S64" s="33">
        <v>93</v>
      </c>
      <c r="T64" s="34"/>
      <c r="U64" s="35"/>
      <c r="V64" s="28">
        <v>39814</v>
      </c>
    </row>
    <row r="65" spans="1:22" ht="12.75">
      <c r="A65" s="1">
        <v>39971</v>
      </c>
      <c r="B65" s="26" t="s">
        <v>48</v>
      </c>
      <c r="C65" s="37" t="s">
        <v>38</v>
      </c>
      <c r="D65" s="13"/>
      <c r="E65" s="12"/>
      <c r="F65" s="3">
        <v>650</v>
      </c>
      <c r="H65" s="13"/>
      <c r="I65" s="12"/>
      <c r="L65" s="13"/>
      <c r="M65" s="12"/>
      <c r="P65" s="13"/>
      <c r="Q65" s="12"/>
      <c r="S65" s="3">
        <v>650</v>
      </c>
      <c r="T65" s="26"/>
      <c r="V65" s="1">
        <v>39971</v>
      </c>
    </row>
    <row r="66" spans="1:22" s="44" customFormat="1" ht="12.75">
      <c r="A66" s="38">
        <v>40043</v>
      </c>
      <c r="B66" s="39" t="s">
        <v>49</v>
      </c>
      <c r="C66" s="40">
        <v>60</v>
      </c>
      <c r="D66" s="41"/>
      <c r="E66" s="42"/>
      <c r="F66" s="43"/>
      <c r="G66" s="43">
        <v>139</v>
      </c>
      <c r="H66" s="41"/>
      <c r="I66" s="42"/>
      <c r="J66" s="43"/>
      <c r="K66" s="43"/>
      <c r="L66" s="41"/>
      <c r="M66" s="42"/>
      <c r="N66" s="43"/>
      <c r="O66" s="43"/>
      <c r="P66" s="41"/>
      <c r="Q66" s="42"/>
      <c r="R66" s="43">
        <v>139</v>
      </c>
      <c r="S66" s="43"/>
      <c r="T66" s="39"/>
      <c r="V66" s="38">
        <v>40043</v>
      </c>
    </row>
    <row r="67" spans="1:22" s="36" customFormat="1" ht="12.75">
      <c r="A67" s="25"/>
      <c r="C67" s="45"/>
      <c r="D67" s="46">
        <f>SUM(D4:D66)</f>
        <v>65687.7</v>
      </c>
      <c r="E67" s="47">
        <f>SUM(E3:E66)</f>
        <v>62908.65</v>
      </c>
      <c r="F67" s="48">
        <f>SUM(F3:F66)</f>
        <v>650</v>
      </c>
      <c r="G67" s="48">
        <f>SUM(G3:G66)</f>
        <v>139</v>
      </c>
      <c r="H67" s="46">
        <f>SUM(H3:H66)</f>
        <v>480</v>
      </c>
      <c r="I67" s="47">
        <f>SUM(I3:I66)</f>
        <v>4500</v>
      </c>
      <c r="J67" s="48">
        <f>SUM(J3:J66)</f>
        <v>7000</v>
      </c>
      <c r="K67" s="48">
        <f>SUM(K3:K66)</f>
        <v>0</v>
      </c>
      <c r="L67" s="46">
        <f>SUM(L3:L66)</f>
        <v>0</v>
      </c>
      <c r="M67" s="47">
        <f>SUM(M3:M66)</f>
        <v>13550</v>
      </c>
      <c r="N67" s="48">
        <f>SUM(N3:N66)</f>
        <v>29549.250000000004</v>
      </c>
      <c r="O67" s="48">
        <f>SUM(O3:O66)</f>
        <v>0</v>
      </c>
      <c r="P67" s="46">
        <f>SUM(P3:P66)</f>
        <v>6626.65</v>
      </c>
      <c r="Q67" s="47">
        <f>SUM(Q3:Q66)</f>
        <v>5543.7</v>
      </c>
      <c r="R67" s="48">
        <f>SUM(R3:R66)</f>
        <v>19391.75</v>
      </c>
      <c r="S67" s="48">
        <f>SUM(S3:S66)</f>
        <v>42744</v>
      </c>
      <c r="T67" s="49"/>
      <c r="V67" s="25"/>
    </row>
    <row r="68" spans="1:22" ht="12.75">
      <c r="A68" s="21" t="s">
        <v>50</v>
      </c>
      <c r="B68" s="24"/>
      <c r="C68" s="22"/>
      <c r="D68" s="13"/>
      <c r="E68" s="12"/>
      <c r="F68" s="23"/>
      <c r="G68" s="23"/>
      <c r="H68" s="13">
        <f>I67-SUM(H3:H66)</f>
        <v>4020</v>
      </c>
      <c r="I68" s="12"/>
      <c r="J68" s="23"/>
      <c r="K68" s="23">
        <f>J67-SUM(K3:K66)</f>
        <v>7000</v>
      </c>
      <c r="L68" s="13">
        <f>M67-SUM(L3:L66)</f>
        <v>13550</v>
      </c>
      <c r="M68" s="12"/>
      <c r="N68" s="23"/>
      <c r="O68" s="23">
        <f>N67-SUM(O3:O66)</f>
        <v>29549.250000000004</v>
      </c>
      <c r="P68" s="13"/>
      <c r="Q68" s="12">
        <f>P67-SUM(Q3:Q66)</f>
        <v>1082.9499999999998</v>
      </c>
      <c r="R68" s="48">
        <f>S67-SUM(R3:R66)</f>
        <v>23352.25</v>
      </c>
      <c r="S68" s="23"/>
      <c r="T68" s="26"/>
      <c r="U68" s="24"/>
      <c r="V68" s="21"/>
    </row>
    <row r="69" spans="1:22" s="36" customFormat="1" ht="12.75">
      <c r="A69" s="25"/>
      <c r="C69" s="45"/>
      <c r="D69" s="50"/>
      <c r="E69" s="50"/>
      <c r="F69" s="48"/>
      <c r="G69" s="48"/>
      <c r="H69" s="50"/>
      <c r="I69" s="50"/>
      <c r="J69" s="48"/>
      <c r="K69" s="48"/>
      <c r="L69" s="50"/>
      <c r="M69" s="50"/>
      <c r="N69" s="48"/>
      <c r="O69" s="48"/>
      <c r="P69" s="50"/>
      <c r="Q69" s="50"/>
      <c r="R69" s="48"/>
      <c r="S69" s="48"/>
      <c r="T69" s="51"/>
      <c r="V69" s="25"/>
    </row>
    <row r="70" spans="1:4" ht="12.75">
      <c r="A70" s="1" t="s">
        <v>51</v>
      </c>
      <c r="D70" s="3">
        <f>D3</f>
        <v>3974.25</v>
      </c>
    </row>
    <row r="71" spans="1:22" s="44" customFormat="1" ht="12.75">
      <c r="A71" s="38" t="s">
        <v>52</v>
      </c>
      <c r="C71" s="52"/>
      <c r="D71" s="43"/>
      <c r="E71" s="42">
        <f>D72-E67</f>
        <v>6753.299999999996</v>
      </c>
      <c r="F71" s="43"/>
      <c r="G71" s="43">
        <v>511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4" t="s">
        <v>53</v>
      </c>
      <c r="V71" s="38"/>
    </row>
    <row r="72" spans="4:19" ht="12.75">
      <c r="D72" s="3">
        <f>SUM(D67:D71)</f>
        <v>69661.95</v>
      </c>
      <c r="E72" s="3">
        <f>SUM(E67:E71)</f>
        <v>69661.95</v>
      </c>
      <c r="F72" s="3">
        <f>SUM(F67:F71)</f>
        <v>650</v>
      </c>
      <c r="G72" s="3">
        <f>SUM(G67:G71)</f>
        <v>650</v>
      </c>
      <c r="H72" s="3">
        <f>SUM(H67:H71)</f>
        <v>4500</v>
      </c>
      <c r="I72" s="3">
        <f>SUM(I67:I71)</f>
        <v>4500</v>
      </c>
      <c r="J72" s="3">
        <f>SUM(J67:J71)</f>
        <v>7000</v>
      </c>
      <c r="K72" s="3">
        <f>SUM(K67:K71)</f>
        <v>7000</v>
      </c>
      <c r="L72" s="3">
        <f>SUM(L67:L71)</f>
        <v>13550</v>
      </c>
      <c r="M72" s="3">
        <f>SUM(M67:M71)</f>
        <v>13550</v>
      </c>
      <c r="N72" s="3">
        <f>SUM(N67:N71)</f>
        <v>29549.250000000004</v>
      </c>
      <c r="O72" s="3">
        <f>SUM(O67:O71)</f>
        <v>29549.250000000004</v>
      </c>
      <c r="P72" s="3">
        <f>SUM(P67:P71)</f>
        <v>6626.65</v>
      </c>
      <c r="Q72" s="3">
        <f>SUM(Q67:Q71)</f>
        <v>6626.65</v>
      </c>
      <c r="R72" s="3">
        <f>SUM(R67:R71)</f>
        <v>42744</v>
      </c>
      <c r="S72" s="3">
        <f>SUM(S67:S71)</f>
        <v>42744</v>
      </c>
    </row>
    <row r="79" ht="12.75">
      <c r="D79"/>
    </row>
  </sheetData>
  <mergeCells count="9">
    <mergeCell ref="D1:E1"/>
    <mergeCell ref="F1:G1"/>
    <mergeCell ref="H1:I1"/>
    <mergeCell ref="J1:K1"/>
    <mergeCell ref="L1:M1"/>
    <mergeCell ref="N1:O1"/>
    <mergeCell ref="P1:Q1"/>
    <mergeCell ref="R1:S1"/>
    <mergeCell ref="T2:U2"/>
  </mergeCells>
  <printOptions/>
  <pageMargins left="0.7875" right="0.7875" top="1.1416666666666668" bottom="0.8659722222222223" header="0.6694444444444445" footer="0.39375"/>
  <pageSetup firstPageNumber="1" useFirstPageNumber="1" horizontalDpi="300" verticalDpi="300" orientation="landscape" paperSize="9"/>
  <headerFooter alignWithMargins="0">
    <oddHeader>&amp;C&amp;"Times New Roman,Normal"&amp;12&amp;A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E32" sqref="E32"/>
    </sheetView>
  </sheetViews>
  <sheetFormatPr defaultColWidth="12.57421875" defaultRowHeight="12.75"/>
  <cols>
    <col min="1" max="1" width="26.00390625" style="0" customWidth="1"/>
    <col min="2" max="3" width="11.57421875" style="53" customWidth="1"/>
    <col min="4" max="16384" width="11.57421875" style="0" customWidth="1"/>
  </cols>
  <sheetData>
    <row r="2" spans="2:3" ht="15">
      <c r="B2" s="54" t="s">
        <v>54</v>
      </c>
      <c r="C2" s="54"/>
    </row>
    <row r="4" spans="2:3" ht="12.75">
      <c r="B4" s="55" t="s">
        <v>11</v>
      </c>
      <c r="C4" s="55" t="s">
        <v>12</v>
      </c>
    </row>
    <row r="5" spans="1:2" ht="12.75">
      <c r="A5" t="s">
        <v>55</v>
      </c>
      <c r="B5" s="56">
        <f>'Regnskap AMFK 2008'!E71</f>
        <v>6753.299999999996</v>
      </c>
    </row>
    <row r="6" spans="1:2" ht="12.75">
      <c r="A6" t="s">
        <v>56</v>
      </c>
      <c r="B6" s="53">
        <f>'Regnskap AMFK 2008'!G71</f>
        <v>511</v>
      </c>
    </row>
    <row r="8" spans="1:2" ht="12.75">
      <c r="A8" t="s">
        <v>57</v>
      </c>
      <c r="B8" s="57">
        <f>SUM(B5:B7)</f>
        <v>7264.299999999996</v>
      </c>
    </row>
    <row r="12" spans="2:3" ht="12.75">
      <c r="B12" s="58" t="s">
        <v>58</v>
      </c>
      <c r="C12" s="58"/>
    </row>
    <row r="14" spans="2:3" ht="12.75">
      <c r="B14" s="59" t="s">
        <v>11</v>
      </c>
      <c r="C14" s="59" t="s">
        <v>12</v>
      </c>
    </row>
    <row r="15" spans="1:3" ht="12.75">
      <c r="A15" t="s">
        <v>59</v>
      </c>
      <c r="C15" s="53">
        <v>4020</v>
      </c>
    </row>
    <row r="16" spans="1:2" ht="12.75">
      <c r="A16" t="s">
        <v>60</v>
      </c>
      <c r="B16" s="53">
        <v>7000</v>
      </c>
    </row>
    <row r="17" spans="1:3" ht="12.75">
      <c r="A17" t="s">
        <v>61</v>
      </c>
      <c r="C17" s="53">
        <v>13550</v>
      </c>
    </row>
    <row r="18" spans="1:2" ht="12.75">
      <c r="A18" t="s">
        <v>5</v>
      </c>
      <c r="B18" s="53">
        <v>29549.25</v>
      </c>
    </row>
    <row r="19" spans="1:2" ht="12.75">
      <c r="A19" t="s">
        <v>30</v>
      </c>
      <c r="B19" s="53">
        <v>1082.95</v>
      </c>
    </row>
    <row r="20" spans="1:3" ht="12.75">
      <c r="A20" t="s">
        <v>7</v>
      </c>
      <c r="B20" s="60"/>
      <c r="C20" s="60">
        <v>23352.25</v>
      </c>
    </row>
    <row r="21" spans="2:3" ht="12.75">
      <c r="B21" s="53">
        <f>SUM(B15:B20)</f>
        <v>37632.2</v>
      </c>
      <c r="C21" s="53">
        <f>SUM(C15:C20)</f>
        <v>40922.25</v>
      </c>
    </row>
    <row r="24" spans="1:3" ht="12.75">
      <c r="A24" t="s">
        <v>62</v>
      </c>
      <c r="B24" s="61">
        <f>C21-B21</f>
        <v>3290.050000000003</v>
      </c>
      <c r="C24" s="60"/>
    </row>
    <row r="25" spans="2:3" ht="12.75">
      <c r="B25" s="53">
        <f>SUM(B21:B24)</f>
        <v>40922.25</v>
      </c>
      <c r="C25" s="53">
        <f>SUM(C21:C24)</f>
        <v>40922.25</v>
      </c>
    </row>
  </sheetData>
  <mergeCells count="2">
    <mergeCell ref="B2:C2"/>
    <mergeCell ref="B12:C12"/>
  </mergeCells>
  <printOptions/>
  <pageMargins left="0.7875" right="0.7875" top="1.0527777777777778" bottom="1.025" header="0.7875" footer="0.7875"/>
  <pageSetup horizontalDpi="300" verticalDpi="300" orientation="landscape" paperSize="9"/>
  <headerFooter alignWithMargins="0">
    <oddHeader>&amp;C&amp;"Times New Roman,Normal"&amp;12&amp;A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6" sqref="D6"/>
    </sheetView>
  </sheetViews>
  <sheetFormatPr defaultColWidth="12.57421875" defaultRowHeight="12.75"/>
  <cols>
    <col min="1" max="1" width="11.57421875" style="0" customWidth="1"/>
    <col min="2" max="7" width="11.57421875" style="53" customWidth="1"/>
    <col min="8" max="16384" width="11.57421875" style="0" customWidth="1"/>
  </cols>
  <sheetData>
    <row r="1" spans="1:7" ht="19.5">
      <c r="A1" s="62" t="s">
        <v>63</v>
      </c>
      <c r="B1" s="62"/>
      <c r="C1" s="62"/>
      <c r="D1" s="62"/>
      <c r="E1" s="62"/>
      <c r="F1" s="62"/>
      <c r="G1" s="62"/>
    </row>
    <row r="2" spans="1:7" ht="17.25">
      <c r="A2" s="63" t="s">
        <v>64</v>
      </c>
      <c r="B2" s="63"/>
      <c r="C2" s="63"/>
      <c r="D2" s="63"/>
      <c r="E2" s="63"/>
      <c r="F2" s="63"/>
      <c r="G2" s="63"/>
    </row>
    <row r="5" spans="1:2" ht="12.75">
      <c r="A5" s="64" t="s">
        <v>65</v>
      </c>
      <c r="B5" s="60"/>
    </row>
    <row r="6" spans="4:7" ht="12.75">
      <c r="D6" s="53" t="s">
        <v>0</v>
      </c>
      <c r="G6" s="53">
        <v>3974.25</v>
      </c>
    </row>
    <row r="8" ht="12.75">
      <c r="A8" s="64" t="s">
        <v>66</v>
      </c>
    </row>
    <row r="9" spans="2:3" ht="12.75">
      <c r="B9" s="53" t="s">
        <v>2</v>
      </c>
      <c r="C9" s="53">
        <f>'Regnskap AMFK 2008'!H68</f>
        <v>4020</v>
      </c>
    </row>
    <row r="10" spans="2:3" ht="12.75">
      <c r="B10" s="53" t="s">
        <v>61</v>
      </c>
      <c r="C10" s="53">
        <f>'Regnskap AMFK 2008'!L68</f>
        <v>13550</v>
      </c>
    </row>
    <row r="11" spans="2:3" ht="12.75">
      <c r="B11" s="53" t="s">
        <v>7</v>
      </c>
      <c r="C11" s="60">
        <f>'Regnskap AMFK 2008'!R68</f>
        <v>23352.25</v>
      </c>
    </row>
    <row r="12" ht="12.75">
      <c r="C12" s="53">
        <f>SUM(C9:C11)</f>
        <v>40922.25</v>
      </c>
    </row>
    <row r="15" ht="12.75">
      <c r="C15" s="60" t="s">
        <v>67</v>
      </c>
    </row>
    <row r="16" spans="4:5" ht="12.75">
      <c r="D16" s="53" t="s">
        <v>3</v>
      </c>
      <c r="E16" s="53">
        <f>'Regnskap AMFK 2008'!K68</f>
        <v>7000</v>
      </c>
    </row>
    <row r="17" spans="4:5" ht="12.75">
      <c r="D17" s="53" t="s">
        <v>5</v>
      </c>
      <c r="E17" s="53">
        <f>'Regnskap AMFK 2008'!O68</f>
        <v>29549.250000000004</v>
      </c>
    </row>
    <row r="18" spans="4:5" ht="12.75">
      <c r="D18" s="53" t="s">
        <v>30</v>
      </c>
      <c r="E18" s="60">
        <f>'Regnskap AMFK 2008'!Q68</f>
        <v>1082.9499999999998</v>
      </c>
    </row>
    <row r="19" ht="12.75">
      <c r="E19" s="53">
        <f>SUM(E16:E18)</f>
        <v>37632.200000000004</v>
      </c>
    </row>
    <row r="22" spans="4:7" ht="12.75">
      <c r="D22" t="s">
        <v>68</v>
      </c>
      <c r="G22" s="53">
        <f>C12-E19</f>
        <v>3290.0499999999956</v>
      </c>
    </row>
    <row r="23" spans="4:7" ht="12.75">
      <c r="D23" s="65" t="s">
        <v>69</v>
      </c>
      <c r="G23" s="66">
        <f>SUM(G6:G22)</f>
        <v>7264.299999999996</v>
      </c>
    </row>
    <row r="25" ht="12.75">
      <c r="D25" s="53" t="s">
        <v>70</v>
      </c>
    </row>
    <row r="26" spans="4:6" ht="12.75">
      <c r="D26" s="53" t="s">
        <v>0</v>
      </c>
      <c r="F26" s="53">
        <v>6753.3</v>
      </c>
    </row>
    <row r="27" spans="4:6" ht="12.75">
      <c r="D27" s="53" t="s">
        <v>1</v>
      </c>
      <c r="F27" s="53">
        <v>511</v>
      </c>
    </row>
  </sheetData>
  <mergeCells count="2">
    <mergeCell ref="A1:G1"/>
    <mergeCell ref="A2:G2"/>
  </mergeCells>
  <printOptions/>
  <pageMargins left="0.7875" right="0.7875" top="1.0625" bottom="1.023611111111111" header="0.19652777777777777" footer="0.7875"/>
  <pageSetup horizontalDpi="300" verticalDpi="300" orientation="portrait" paperSize="9"/>
  <headerFooter alignWithMargins="0">
    <oddHeader>&amp;C&amp;"Times New Roman,Normal"&amp;12&amp;A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Moen</dc:creator>
  <cp:keywords/>
  <dc:description/>
  <cp:lastModifiedBy>Sverre Moen</cp:lastModifiedBy>
  <cp:lastPrinted>2009-01-28T23:36:26Z</cp:lastPrinted>
  <dcterms:created xsi:type="dcterms:W3CDTF">2009-01-28T19:07:53Z</dcterms:created>
  <dcterms:modified xsi:type="dcterms:W3CDTF">2009-01-28T23:47:17Z</dcterms:modified>
  <cp:category/>
  <cp:version/>
  <cp:contentType/>
  <cp:contentStatus/>
</cp:coreProperties>
</file>