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gnskap AMFK 2009" sheetId="1" r:id="rId1"/>
    <sheet name="Regnskap mot budsjett" sheetId="2" r:id="rId2"/>
    <sheet name="Resultat" sheetId="3" r:id="rId3"/>
  </sheets>
  <definedNames/>
  <calcPr fullCalcOnLoad="1"/>
</workbook>
</file>

<file path=xl/sharedStrings.xml><?xml version="1.0" encoding="utf-8"?>
<sst xmlns="http://schemas.openxmlformats.org/spreadsheetml/2006/main" count="173" uniqueCount="56">
  <si>
    <t>Bankkonto</t>
  </si>
  <si>
    <t>Kontantkasse</t>
  </si>
  <si>
    <t>Nøkler</t>
  </si>
  <si>
    <t>Leie</t>
  </si>
  <si>
    <t>Kontigent</t>
  </si>
  <si>
    <t>Brakke</t>
  </si>
  <si>
    <t>Diverse</t>
  </si>
  <si>
    <t>Dato</t>
  </si>
  <si>
    <t>Tekst</t>
  </si>
  <si>
    <t>Bilag</t>
  </si>
  <si>
    <t>Debet</t>
  </si>
  <si>
    <t>Kredit</t>
  </si>
  <si>
    <t>Merknader</t>
  </si>
  <si>
    <t>Inng.saldo</t>
  </si>
  <si>
    <t>Kont.refusj.</t>
  </si>
  <si>
    <t>Refusjonsperiode 1</t>
  </si>
  <si>
    <t>Skoling</t>
  </si>
  <si>
    <t>Nøkkel</t>
  </si>
  <si>
    <t>Markiser</t>
  </si>
  <si>
    <t>Flyplass</t>
  </si>
  <si>
    <t>Tilskudd</t>
  </si>
  <si>
    <t>Grasrotandel</t>
  </si>
  <si>
    <t>Krs.komm.</t>
  </si>
  <si>
    <t>Dugnad Ternevig sykehjem</t>
  </si>
  <si>
    <t>Refusjonsperiode 2</t>
  </si>
  <si>
    <t>Forsikring</t>
  </si>
  <si>
    <t>LAM 2009</t>
  </si>
  <si>
    <t>Web</t>
  </si>
  <si>
    <t>Flyplassleie for  2009</t>
  </si>
  <si>
    <t>Postboks</t>
  </si>
  <si>
    <t>Renter</t>
  </si>
  <si>
    <t>Frimerker</t>
  </si>
  <si>
    <t>??</t>
  </si>
  <si>
    <t>---</t>
  </si>
  <si>
    <t>Flaskepant</t>
  </si>
  <si>
    <t>Over-/ Underskudd</t>
  </si>
  <si>
    <t>Beholdning 1.januar 2009</t>
  </si>
  <si>
    <t>Beholdning 31. des. 2009</t>
  </si>
  <si>
    <t>Overføres balanse</t>
  </si>
  <si>
    <t>Dugnad</t>
  </si>
  <si>
    <t>Evje</t>
  </si>
  <si>
    <t>Adm. Og markedsføring</t>
  </si>
  <si>
    <t>Ungdomsarbeide</t>
  </si>
  <si>
    <t>Vedtatt budsjett for 2009:</t>
  </si>
  <si>
    <t>.</t>
  </si>
  <si>
    <t>Resultat:</t>
  </si>
  <si>
    <t>Budsjett 2009</t>
  </si>
  <si>
    <t>Resultat 2009</t>
  </si>
  <si>
    <t>for</t>
  </si>
  <si>
    <t>Agder Modellflyklubb</t>
  </si>
  <si>
    <t>Vedtatt på årsmøte 26.02.2009</t>
  </si>
  <si>
    <t>Inn</t>
  </si>
  <si>
    <t>Ut</t>
  </si>
  <si>
    <t>Kontigenter</t>
  </si>
  <si>
    <t>Administrasjon og markedsføring</t>
  </si>
  <si>
    <t>Overskudd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</si>
</sst>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\ MMMM"/>
    <numFmt numFmtId="166" formatCode="#,###.00"/>
    <numFmt numFmtId="167" formatCode="D/\ MMM&quot;  &quot;YYYY"/>
    <numFmt numFmtId="168" formatCode="#,##0.00"/>
    <numFmt numFmtId="169" formatCode="[$kr-414]\ #,##0.00;[RED]\-[$kr-414]\ #,##0.00"/>
    <numFmt numFmtId="170" formatCode="[$kr-414]\ #,###.00;[RED]\-[$kr-414]\ #,###.00"/>
    <numFmt numFmtId="171" formatCode="[$kr-414]\ #,###.00;\-[$kr-414]\ #,###.00"/>
  </numFmts>
  <fonts count="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5" fontId="0" fillId="0" borderId="1" xfId="0" applyNumberForma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1" xfId="0" applyBorder="1" applyAlignment="1">
      <alignment horizontal="center"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0" borderId="1" xfId="0" applyNumberFormat="1" applyFont="1" applyBorder="1" applyAlignment="1">
      <alignment horizontal="left"/>
    </xf>
    <xf numFmtId="164" fontId="0" fillId="0" borderId="8" xfId="0" applyFont="1" applyBorder="1" applyAlignment="1">
      <alignment horizontal="center"/>
    </xf>
    <xf numFmtId="168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8" fontId="0" fillId="0" borderId="1" xfId="0" applyNumberFormat="1" applyBorder="1" applyAlignment="1">
      <alignment/>
    </xf>
    <xf numFmtId="164" fontId="0" fillId="0" borderId="8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5" xfId="0" applyBorder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6" fontId="0" fillId="0" borderId="6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4" fontId="0" fillId="0" borderId="5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4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166" fontId="0" fillId="0" borderId="5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9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69" fontId="0" fillId="0" borderId="12" xfId="0" applyNumberFormat="1" applyBorder="1" applyAlignment="1">
      <alignment/>
    </xf>
    <xf numFmtId="164" fontId="0" fillId="0" borderId="12" xfId="0" applyBorder="1" applyAlignment="1">
      <alignment/>
    </xf>
    <xf numFmtId="16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28125" style="1" customWidth="1"/>
    <col min="2" max="2" width="14.00390625" style="0" customWidth="1"/>
    <col min="3" max="3" width="11.57421875" style="2" customWidth="1"/>
    <col min="4" max="17" width="11.57421875" style="3" customWidth="1"/>
    <col min="18" max="19" width="11.57421875" style="0" customWidth="1"/>
    <col min="20" max="20" width="13.28125" style="1" customWidth="1"/>
    <col min="21" max="255" width="11.57421875" style="0" customWidth="1"/>
  </cols>
  <sheetData>
    <row r="1" spans="1:20" s="5" customFormat="1" ht="12.75">
      <c r="A1" s="4"/>
      <c r="D1" s="6" t="s">
        <v>0</v>
      </c>
      <c r="E1" s="6"/>
      <c r="F1" s="6" t="s">
        <v>1</v>
      </c>
      <c r="G1" s="6"/>
      <c r="H1" s="6" t="s">
        <v>2</v>
      </c>
      <c r="I1" s="6"/>
      <c r="J1" s="6" t="s">
        <v>3</v>
      </c>
      <c r="K1" s="6"/>
      <c r="L1" s="6" t="s">
        <v>4</v>
      </c>
      <c r="M1" s="6"/>
      <c r="N1" s="6" t="s">
        <v>5</v>
      </c>
      <c r="O1" s="6"/>
      <c r="P1" s="6" t="s">
        <v>6</v>
      </c>
      <c r="Q1" s="6"/>
      <c r="R1"/>
      <c r="T1" s="4"/>
    </row>
    <row r="2" spans="1:20" s="5" customFormat="1" ht="12.75">
      <c r="A2" s="7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9" t="s">
        <v>10</v>
      </c>
      <c r="G2" s="9" t="s">
        <v>11</v>
      </c>
      <c r="H2" s="9" t="s">
        <v>10</v>
      </c>
      <c r="I2" s="9" t="s">
        <v>11</v>
      </c>
      <c r="J2" s="9" t="s">
        <v>10</v>
      </c>
      <c r="K2" s="9" t="s">
        <v>11</v>
      </c>
      <c r="L2" s="9" t="s">
        <v>10</v>
      </c>
      <c r="M2" s="9" t="s">
        <v>11</v>
      </c>
      <c r="N2" s="9" t="s">
        <v>10</v>
      </c>
      <c r="O2" s="9" t="s">
        <v>11</v>
      </c>
      <c r="P2" s="9" t="s">
        <v>10</v>
      </c>
      <c r="Q2" s="9" t="s">
        <v>11</v>
      </c>
      <c r="R2" s="8" t="s">
        <v>12</v>
      </c>
      <c r="S2" s="8"/>
      <c r="T2" s="7" t="s">
        <v>7</v>
      </c>
    </row>
    <row r="3" spans="1:20" ht="12.75">
      <c r="A3" s="1">
        <v>39447</v>
      </c>
      <c r="B3" s="10" t="s">
        <v>13</v>
      </c>
      <c r="D3" s="11">
        <v>6753.3</v>
      </c>
      <c r="E3" s="12"/>
      <c r="F3" s="13">
        <v>511</v>
      </c>
      <c r="H3" s="14"/>
      <c r="J3" s="14"/>
      <c r="L3" s="14"/>
      <c r="N3" s="14"/>
      <c r="P3" s="14"/>
      <c r="Q3" s="12"/>
      <c r="T3" s="1">
        <v>39447</v>
      </c>
    </row>
    <row r="4" spans="1:20" ht="12.75">
      <c r="A4" s="15">
        <v>39825</v>
      </c>
      <c r="B4" s="16" t="s">
        <v>5</v>
      </c>
      <c r="C4" s="17">
        <v>1</v>
      </c>
      <c r="D4" s="18"/>
      <c r="E4" s="19">
        <v>271.5</v>
      </c>
      <c r="F4" s="20"/>
      <c r="G4" s="20"/>
      <c r="H4" s="18"/>
      <c r="I4" s="20"/>
      <c r="J4" s="18"/>
      <c r="K4" s="20"/>
      <c r="L4" s="18"/>
      <c r="M4" s="20"/>
      <c r="N4" s="18">
        <v>271.5</v>
      </c>
      <c r="O4" s="20"/>
      <c r="P4" s="18"/>
      <c r="Q4" s="19"/>
      <c r="R4" s="21"/>
      <c r="S4" s="21"/>
      <c r="T4" s="15">
        <v>40190</v>
      </c>
    </row>
    <row r="5" spans="1:20" ht="12.75">
      <c r="A5" s="15">
        <v>39875</v>
      </c>
      <c r="B5" s="16" t="s">
        <v>14</v>
      </c>
      <c r="C5" s="17">
        <v>2</v>
      </c>
      <c r="D5" s="18">
        <v>12620</v>
      </c>
      <c r="E5" s="19"/>
      <c r="F5" s="20"/>
      <c r="G5" s="20"/>
      <c r="H5" s="18"/>
      <c r="I5" s="20"/>
      <c r="J5" s="18"/>
      <c r="K5" s="20"/>
      <c r="L5" s="18"/>
      <c r="M5" s="20">
        <v>12620</v>
      </c>
      <c r="N5" s="18"/>
      <c r="O5" s="20"/>
      <c r="P5" s="18"/>
      <c r="Q5" s="19"/>
      <c r="R5" s="21" t="s">
        <v>15</v>
      </c>
      <c r="S5" s="21"/>
      <c r="T5" s="15">
        <v>39875</v>
      </c>
    </row>
    <row r="6" spans="1:20" ht="12.75">
      <c r="A6" s="1">
        <v>39926</v>
      </c>
      <c r="B6" s="10" t="s">
        <v>16</v>
      </c>
      <c r="C6" s="2">
        <v>3</v>
      </c>
      <c r="D6" s="14"/>
      <c r="E6" s="12">
        <v>532</v>
      </c>
      <c r="H6" s="14"/>
      <c r="J6" s="14"/>
      <c r="L6" s="14"/>
      <c r="N6" s="14"/>
      <c r="P6" s="14">
        <v>532</v>
      </c>
      <c r="Q6" s="12"/>
      <c r="T6" s="1">
        <v>39926</v>
      </c>
    </row>
    <row r="7" spans="1:20" ht="12.75">
      <c r="A7" s="22">
        <v>39929</v>
      </c>
      <c r="B7" s="10" t="s">
        <v>16</v>
      </c>
      <c r="C7" s="2">
        <v>4</v>
      </c>
      <c r="D7" s="14"/>
      <c r="E7" s="12">
        <v>328.9</v>
      </c>
      <c r="H7" s="14"/>
      <c r="J7" s="14"/>
      <c r="L7" s="14"/>
      <c r="N7" s="14"/>
      <c r="P7" s="14">
        <v>328.9</v>
      </c>
      <c r="Q7" s="12"/>
      <c r="T7" s="1">
        <v>39929</v>
      </c>
    </row>
    <row r="8" spans="1:20" ht="12.75">
      <c r="A8" s="1">
        <v>39940</v>
      </c>
      <c r="B8" s="10" t="s">
        <v>5</v>
      </c>
      <c r="C8" s="2">
        <v>5</v>
      </c>
      <c r="D8" s="14"/>
      <c r="E8" s="12">
        <v>217.5</v>
      </c>
      <c r="H8" s="14"/>
      <c r="J8" s="14"/>
      <c r="L8" s="14"/>
      <c r="N8" s="14">
        <v>217.5</v>
      </c>
      <c r="P8" s="14"/>
      <c r="Q8" s="12"/>
      <c r="T8" s="1">
        <v>39940</v>
      </c>
    </row>
    <row r="9" spans="1:20" ht="12.75">
      <c r="A9" s="1">
        <v>39940</v>
      </c>
      <c r="B9" s="10" t="s">
        <v>5</v>
      </c>
      <c r="C9" s="2">
        <v>6</v>
      </c>
      <c r="D9" s="14"/>
      <c r="E9" s="12">
        <v>1109</v>
      </c>
      <c r="H9" s="14"/>
      <c r="J9" s="14"/>
      <c r="L9" s="14"/>
      <c r="N9" s="14">
        <v>1109</v>
      </c>
      <c r="P9" s="14"/>
      <c r="Q9" s="12"/>
      <c r="T9" s="1">
        <v>40305</v>
      </c>
    </row>
    <row r="10" spans="1:20" ht="12.75">
      <c r="A10" s="1">
        <v>40310</v>
      </c>
      <c r="B10" s="10" t="s">
        <v>17</v>
      </c>
      <c r="C10" s="2">
        <v>7</v>
      </c>
      <c r="D10" s="14">
        <v>300</v>
      </c>
      <c r="E10" s="12"/>
      <c r="H10" s="14"/>
      <c r="I10" s="3">
        <v>300</v>
      </c>
      <c r="J10" s="14"/>
      <c r="L10" s="14"/>
      <c r="N10" s="14"/>
      <c r="P10" s="14"/>
      <c r="Q10" s="12"/>
      <c r="T10" s="1">
        <v>40310</v>
      </c>
    </row>
    <row r="11" spans="1:20" ht="12.75">
      <c r="A11" s="1">
        <v>40311</v>
      </c>
      <c r="B11" s="10" t="s">
        <v>5</v>
      </c>
      <c r="C11" s="2">
        <v>8</v>
      </c>
      <c r="D11" s="14"/>
      <c r="E11" s="12">
        <v>3600</v>
      </c>
      <c r="H11" s="14"/>
      <c r="J11" s="14"/>
      <c r="L11" s="14"/>
      <c r="N11" s="14">
        <v>3600</v>
      </c>
      <c r="P11" s="14"/>
      <c r="Q11" s="12"/>
      <c r="R11" t="s">
        <v>18</v>
      </c>
      <c r="T11" s="1">
        <v>40311</v>
      </c>
    </row>
    <row r="12" spans="1:20" ht="12.75">
      <c r="A12" s="1">
        <v>40311</v>
      </c>
      <c r="B12" s="10" t="s">
        <v>16</v>
      </c>
      <c r="C12" s="2">
        <v>9</v>
      </c>
      <c r="D12" s="14"/>
      <c r="E12" s="12">
        <v>1450</v>
      </c>
      <c r="H12" s="14"/>
      <c r="J12" s="14"/>
      <c r="L12" s="14"/>
      <c r="N12" s="14"/>
      <c r="P12" s="14"/>
      <c r="Q12" s="12"/>
      <c r="T12" s="1">
        <v>40311</v>
      </c>
    </row>
    <row r="13" spans="1:20" ht="12.75">
      <c r="A13" s="1">
        <v>40327</v>
      </c>
      <c r="B13" s="10" t="s">
        <v>19</v>
      </c>
      <c r="C13" s="2">
        <v>10</v>
      </c>
      <c r="D13" s="14"/>
      <c r="E13" s="12">
        <v>378.5</v>
      </c>
      <c r="H13" s="14"/>
      <c r="J13" s="14"/>
      <c r="L13" s="14"/>
      <c r="N13" s="14"/>
      <c r="P13" s="14">
        <v>378.5</v>
      </c>
      <c r="Q13" s="12"/>
      <c r="T13" s="1">
        <v>40327</v>
      </c>
    </row>
    <row r="14" spans="1:20" ht="12.75">
      <c r="A14" s="1">
        <v>40330</v>
      </c>
      <c r="B14" s="10" t="s">
        <v>19</v>
      </c>
      <c r="C14" s="2">
        <v>11</v>
      </c>
      <c r="D14" s="14"/>
      <c r="E14" s="12">
        <v>626</v>
      </c>
      <c r="H14" s="14"/>
      <c r="J14" s="14"/>
      <c r="L14" s="14"/>
      <c r="N14" s="14"/>
      <c r="P14" s="14">
        <v>626</v>
      </c>
      <c r="Q14" s="12"/>
      <c r="T14" s="1">
        <v>40330</v>
      </c>
    </row>
    <row r="15" spans="1:20" s="26" customFormat="1" ht="12.75">
      <c r="A15" s="22">
        <v>40332</v>
      </c>
      <c r="B15" s="10" t="s">
        <v>20</v>
      </c>
      <c r="C15" s="23">
        <v>12</v>
      </c>
      <c r="D15" s="14">
        <v>1045.4</v>
      </c>
      <c r="E15" s="12"/>
      <c r="F15" s="24"/>
      <c r="G15" s="24"/>
      <c r="H15" s="14"/>
      <c r="I15" s="24"/>
      <c r="J15" s="14"/>
      <c r="K15" s="24"/>
      <c r="L15" s="14"/>
      <c r="M15" s="24"/>
      <c r="N15" s="14"/>
      <c r="O15" s="24"/>
      <c r="P15" s="14"/>
      <c r="Q15" s="12">
        <v>1045.4</v>
      </c>
      <c r="R15" s="25" t="s">
        <v>21</v>
      </c>
      <c r="S15" s="25"/>
      <c r="T15" s="22">
        <v>40332</v>
      </c>
    </row>
    <row r="16" spans="1:20" ht="12.75">
      <c r="A16" s="22">
        <v>40337</v>
      </c>
      <c r="B16" s="10" t="s">
        <v>5</v>
      </c>
      <c r="C16" s="2">
        <v>13</v>
      </c>
      <c r="D16" s="14"/>
      <c r="E16" s="12">
        <v>214</v>
      </c>
      <c r="H16" s="14"/>
      <c r="J16" s="14"/>
      <c r="L16" s="14"/>
      <c r="N16" s="14">
        <v>214</v>
      </c>
      <c r="P16" s="14"/>
      <c r="Q16" s="12"/>
      <c r="T16" s="22">
        <v>40337</v>
      </c>
    </row>
    <row r="17" spans="1:20" ht="12.75">
      <c r="A17" s="1">
        <v>40337</v>
      </c>
      <c r="B17" s="10" t="s">
        <v>5</v>
      </c>
      <c r="C17" s="2">
        <v>14</v>
      </c>
      <c r="D17" s="14"/>
      <c r="E17" s="12">
        <v>515</v>
      </c>
      <c r="H17" s="14"/>
      <c r="J17" s="14"/>
      <c r="L17" s="14"/>
      <c r="N17" s="14">
        <v>515</v>
      </c>
      <c r="P17" s="14"/>
      <c r="Q17" s="12"/>
      <c r="T17" s="1">
        <v>40337</v>
      </c>
    </row>
    <row r="18" spans="1:20" ht="12.75">
      <c r="A18" s="1">
        <v>40340</v>
      </c>
      <c r="B18" s="10" t="s">
        <v>16</v>
      </c>
      <c r="C18" s="2">
        <v>15</v>
      </c>
      <c r="D18" s="14"/>
      <c r="E18" s="12">
        <v>70</v>
      </c>
      <c r="H18" s="14"/>
      <c r="J18" s="14"/>
      <c r="L18" s="14"/>
      <c r="N18" s="14"/>
      <c r="P18" s="14">
        <v>70</v>
      </c>
      <c r="Q18" s="12"/>
      <c r="T18" s="1">
        <v>40340</v>
      </c>
    </row>
    <row r="19" spans="1:20" ht="12.75">
      <c r="A19" s="22">
        <v>40340</v>
      </c>
      <c r="B19" s="10" t="s">
        <v>19</v>
      </c>
      <c r="C19" s="23">
        <v>16</v>
      </c>
      <c r="D19" s="14"/>
      <c r="E19" s="12">
        <v>347</v>
      </c>
      <c r="F19" s="24"/>
      <c r="G19" s="24"/>
      <c r="H19" s="14"/>
      <c r="I19" s="24"/>
      <c r="J19" s="14"/>
      <c r="K19" s="24"/>
      <c r="L19" s="14"/>
      <c r="M19" s="24"/>
      <c r="N19" s="14"/>
      <c r="O19" s="24"/>
      <c r="P19" s="14">
        <v>347</v>
      </c>
      <c r="Q19" s="12"/>
      <c r="R19" s="25"/>
      <c r="S19" s="25"/>
      <c r="T19" s="22">
        <v>40340</v>
      </c>
    </row>
    <row r="20" spans="1:20" ht="12.75">
      <c r="A20" s="1">
        <v>40344</v>
      </c>
      <c r="B20" s="10" t="s">
        <v>22</v>
      </c>
      <c r="C20" s="2">
        <v>17</v>
      </c>
      <c r="D20" s="14">
        <v>70000</v>
      </c>
      <c r="E20" s="12"/>
      <c r="H20" s="14"/>
      <c r="J20" s="14"/>
      <c r="L20" s="14"/>
      <c r="N20" s="14"/>
      <c r="P20" s="14"/>
      <c r="Q20" s="12">
        <v>70000</v>
      </c>
      <c r="R20" t="s">
        <v>23</v>
      </c>
      <c r="T20" s="1">
        <v>40344</v>
      </c>
    </row>
    <row r="21" spans="1:20" ht="12.75">
      <c r="A21" s="1">
        <v>40351</v>
      </c>
      <c r="B21" s="10" t="s">
        <v>5</v>
      </c>
      <c r="C21" s="2">
        <v>18</v>
      </c>
      <c r="D21" s="14"/>
      <c r="E21" s="12">
        <v>6800</v>
      </c>
      <c r="H21" s="14"/>
      <c r="J21" s="14"/>
      <c r="L21" s="14"/>
      <c r="N21" s="14">
        <v>6800</v>
      </c>
      <c r="P21" s="14"/>
      <c r="Q21" s="12"/>
      <c r="T21" s="1">
        <v>40351</v>
      </c>
    </row>
    <row r="22" spans="1:20" ht="12.75">
      <c r="A22" s="1">
        <v>40360</v>
      </c>
      <c r="B22" s="10" t="s">
        <v>17</v>
      </c>
      <c r="C22" s="2">
        <v>19</v>
      </c>
      <c r="D22" s="14">
        <v>300</v>
      </c>
      <c r="E22" s="12"/>
      <c r="H22" s="14"/>
      <c r="I22" s="3">
        <v>300</v>
      </c>
      <c r="J22" s="14"/>
      <c r="L22" s="14"/>
      <c r="N22" s="14"/>
      <c r="P22" s="14"/>
      <c r="Q22" s="12"/>
      <c r="T22" s="1">
        <v>40360</v>
      </c>
    </row>
    <row r="23" spans="1:20" ht="12.75">
      <c r="A23" s="22">
        <v>40361</v>
      </c>
      <c r="B23" s="10" t="s">
        <v>14</v>
      </c>
      <c r="C23" s="23">
        <v>20</v>
      </c>
      <c r="D23" s="14">
        <v>2235</v>
      </c>
      <c r="E23" s="12"/>
      <c r="F23" s="24"/>
      <c r="G23" s="24"/>
      <c r="H23" s="14"/>
      <c r="I23" s="24"/>
      <c r="J23" s="14"/>
      <c r="K23" s="24"/>
      <c r="L23" s="14"/>
      <c r="M23" s="24">
        <v>2235</v>
      </c>
      <c r="N23" s="14"/>
      <c r="O23" s="24"/>
      <c r="P23" s="14"/>
      <c r="Q23" s="12"/>
      <c r="R23" s="25" t="s">
        <v>24</v>
      </c>
      <c r="S23" s="25"/>
      <c r="T23" s="22">
        <v>40361</v>
      </c>
    </row>
    <row r="24" spans="1:20" ht="12.75">
      <c r="A24" s="1">
        <v>40372</v>
      </c>
      <c r="B24" s="10" t="s">
        <v>19</v>
      </c>
      <c r="C24" s="2">
        <v>21</v>
      </c>
      <c r="D24" s="14"/>
      <c r="E24" s="12">
        <v>231.6</v>
      </c>
      <c r="H24" s="14"/>
      <c r="J24" s="14"/>
      <c r="L24" s="14"/>
      <c r="N24" s="14"/>
      <c r="P24" s="14">
        <v>231.6</v>
      </c>
      <c r="Q24" s="12"/>
      <c r="T24" s="1">
        <v>40372</v>
      </c>
    </row>
    <row r="25" spans="1:20" ht="12.75">
      <c r="A25" s="1">
        <v>40383</v>
      </c>
      <c r="B25" s="10" t="s">
        <v>5</v>
      </c>
      <c r="C25" s="2">
        <v>22</v>
      </c>
      <c r="D25" s="14"/>
      <c r="E25" s="12">
        <v>1607.5</v>
      </c>
      <c r="H25" s="14"/>
      <c r="J25" s="14"/>
      <c r="L25" s="14"/>
      <c r="N25" s="14">
        <v>1607.5</v>
      </c>
      <c r="P25" s="14"/>
      <c r="Q25" s="12"/>
      <c r="T25" s="1">
        <v>40383</v>
      </c>
    </row>
    <row r="26" spans="1:20" ht="12.75">
      <c r="A26" s="1">
        <v>40410</v>
      </c>
      <c r="B26" s="10" t="s">
        <v>17</v>
      </c>
      <c r="C26" s="2">
        <v>23</v>
      </c>
      <c r="D26" s="14">
        <v>300</v>
      </c>
      <c r="E26" s="12"/>
      <c r="H26" s="14"/>
      <c r="I26" s="3">
        <v>300</v>
      </c>
      <c r="J26" s="14"/>
      <c r="L26" s="14"/>
      <c r="N26" s="14"/>
      <c r="P26" s="14"/>
      <c r="Q26" s="12"/>
      <c r="T26" s="1">
        <v>40410</v>
      </c>
    </row>
    <row r="27" spans="1:20" ht="12.75">
      <c r="A27" s="1">
        <v>40410</v>
      </c>
      <c r="B27" s="10" t="s">
        <v>17</v>
      </c>
      <c r="C27" s="2">
        <v>24</v>
      </c>
      <c r="D27" s="14">
        <v>300</v>
      </c>
      <c r="E27" s="12"/>
      <c r="H27" s="14"/>
      <c r="I27" s="3">
        <v>300</v>
      </c>
      <c r="J27" s="14"/>
      <c r="L27" s="14"/>
      <c r="N27" s="14"/>
      <c r="P27" s="14"/>
      <c r="Q27" s="12"/>
      <c r="T27" s="1">
        <v>40410</v>
      </c>
    </row>
    <row r="28" spans="1:20" s="25" customFormat="1" ht="12.75">
      <c r="A28" s="22">
        <v>40422</v>
      </c>
      <c r="B28" s="10" t="s">
        <v>25</v>
      </c>
      <c r="C28" s="23">
        <v>25</v>
      </c>
      <c r="D28" s="14"/>
      <c r="E28" s="12">
        <v>1746</v>
      </c>
      <c r="F28" s="24"/>
      <c r="G28" s="24"/>
      <c r="H28" s="14"/>
      <c r="I28" s="24"/>
      <c r="J28" s="14"/>
      <c r="K28" s="24"/>
      <c r="L28" s="14"/>
      <c r="M28" s="24"/>
      <c r="N28" s="14"/>
      <c r="O28" s="24"/>
      <c r="P28" s="14">
        <v>1746</v>
      </c>
      <c r="Q28" s="12"/>
      <c r="T28" s="22">
        <v>40422</v>
      </c>
    </row>
    <row r="29" spans="1:20" ht="12.75">
      <c r="A29" s="22">
        <v>40422</v>
      </c>
      <c r="B29" s="10" t="s">
        <v>5</v>
      </c>
      <c r="C29" s="23">
        <v>26</v>
      </c>
      <c r="D29" s="14"/>
      <c r="E29" s="12">
        <v>399.5</v>
      </c>
      <c r="F29" s="24"/>
      <c r="G29" s="24"/>
      <c r="H29" s="14"/>
      <c r="I29" s="24"/>
      <c r="J29" s="14"/>
      <c r="K29" s="24"/>
      <c r="L29" s="14"/>
      <c r="M29" s="24"/>
      <c r="N29" s="14">
        <v>399.5</v>
      </c>
      <c r="O29" s="24"/>
      <c r="P29" s="14"/>
      <c r="Q29" s="12"/>
      <c r="R29" s="25"/>
      <c r="S29" s="25"/>
      <c r="T29" s="22">
        <v>40422</v>
      </c>
    </row>
    <row r="30" spans="1:20" ht="12.75">
      <c r="A30" s="22">
        <v>40424</v>
      </c>
      <c r="B30" s="10" t="s">
        <v>20</v>
      </c>
      <c r="C30" s="23">
        <v>27</v>
      </c>
      <c r="D30" s="14">
        <v>1155.95</v>
      </c>
      <c r="E30" s="12"/>
      <c r="F30" s="24"/>
      <c r="G30" s="24"/>
      <c r="H30" s="14"/>
      <c r="I30" s="24"/>
      <c r="J30" s="14"/>
      <c r="K30" s="24"/>
      <c r="L30" s="14"/>
      <c r="M30" s="24"/>
      <c r="N30" s="14"/>
      <c r="O30" s="24"/>
      <c r="P30" s="14"/>
      <c r="Q30" s="12">
        <v>1155.95</v>
      </c>
      <c r="R30" s="25" t="s">
        <v>21</v>
      </c>
      <c r="S30" s="25"/>
      <c r="T30" s="22">
        <v>40424</v>
      </c>
    </row>
    <row r="31" spans="1:20" ht="12.75">
      <c r="A31" s="1">
        <v>40428</v>
      </c>
      <c r="B31" s="10" t="s">
        <v>20</v>
      </c>
      <c r="C31" s="2">
        <v>28</v>
      </c>
      <c r="D31" s="14">
        <v>1000</v>
      </c>
      <c r="E31" s="12"/>
      <c r="H31" s="14"/>
      <c r="J31" s="14"/>
      <c r="L31" s="14"/>
      <c r="N31" s="14"/>
      <c r="P31" s="14"/>
      <c r="Q31" s="12">
        <v>1000</v>
      </c>
      <c r="R31" t="s">
        <v>26</v>
      </c>
      <c r="T31" s="1">
        <v>40428</v>
      </c>
    </row>
    <row r="32" spans="1:20" ht="12.75">
      <c r="A32" s="1">
        <v>40466</v>
      </c>
      <c r="B32" s="10" t="s">
        <v>5</v>
      </c>
      <c r="C32" s="2">
        <v>29</v>
      </c>
      <c r="D32" s="14"/>
      <c r="E32" s="12">
        <v>169</v>
      </c>
      <c r="H32" s="14"/>
      <c r="J32" s="14"/>
      <c r="L32" s="14"/>
      <c r="N32" s="14">
        <v>169</v>
      </c>
      <c r="P32" s="14"/>
      <c r="Q32" s="12"/>
      <c r="T32" s="1">
        <v>40466</v>
      </c>
    </row>
    <row r="33" spans="1:20" ht="12.75">
      <c r="A33" s="1">
        <v>40466</v>
      </c>
      <c r="B33" s="10" t="s">
        <v>27</v>
      </c>
      <c r="C33" s="2">
        <v>30</v>
      </c>
      <c r="D33" s="14"/>
      <c r="E33" s="12">
        <v>453.75</v>
      </c>
      <c r="H33" s="14"/>
      <c r="J33" s="14"/>
      <c r="L33" s="14"/>
      <c r="N33" s="14"/>
      <c r="P33" s="14">
        <v>453.75</v>
      </c>
      <c r="Q33" s="12"/>
      <c r="T33" s="1">
        <v>40466</v>
      </c>
    </row>
    <row r="34" spans="1:20" ht="12.75">
      <c r="A34" s="1">
        <v>40485</v>
      </c>
      <c r="B34" s="10" t="s">
        <v>14</v>
      </c>
      <c r="C34" s="2">
        <v>31</v>
      </c>
      <c r="D34" s="14">
        <v>990</v>
      </c>
      <c r="E34" s="12"/>
      <c r="H34" s="14"/>
      <c r="J34" s="14"/>
      <c r="L34" s="14"/>
      <c r="M34" s="3">
        <v>990</v>
      </c>
      <c r="N34" s="14"/>
      <c r="P34" s="14"/>
      <c r="Q34" s="12"/>
      <c r="T34" s="1">
        <v>40485</v>
      </c>
    </row>
    <row r="35" spans="1:20" ht="12.75">
      <c r="A35" s="1">
        <v>40519</v>
      </c>
      <c r="B35" s="10" t="s">
        <v>19</v>
      </c>
      <c r="C35" s="2">
        <v>32</v>
      </c>
      <c r="D35" s="14"/>
      <c r="E35" s="12">
        <v>5000</v>
      </c>
      <c r="H35" s="14"/>
      <c r="J35" s="14">
        <v>5000</v>
      </c>
      <c r="L35" s="14"/>
      <c r="N35" s="14"/>
      <c r="P35" s="14"/>
      <c r="Q35" s="12"/>
      <c r="R35" t="s">
        <v>28</v>
      </c>
      <c r="T35" s="1">
        <v>40519</v>
      </c>
    </row>
    <row r="36" spans="1:20" ht="12.75">
      <c r="A36" s="15">
        <v>40540</v>
      </c>
      <c r="B36" s="16" t="s">
        <v>29</v>
      </c>
      <c r="C36" s="17">
        <v>33</v>
      </c>
      <c r="D36" s="18"/>
      <c r="E36" s="19">
        <v>700</v>
      </c>
      <c r="F36" s="20"/>
      <c r="G36" s="20"/>
      <c r="H36" s="18"/>
      <c r="I36" s="20"/>
      <c r="J36" s="18"/>
      <c r="K36" s="20"/>
      <c r="L36" s="18"/>
      <c r="M36" s="20"/>
      <c r="N36" s="18"/>
      <c r="O36" s="20"/>
      <c r="P36" s="18">
        <v>700</v>
      </c>
      <c r="Q36" s="19"/>
      <c r="R36" s="21"/>
      <c r="S36" s="21"/>
      <c r="T36" s="15">
        <v>40540</v>
      </c>
    </row>
    <row r="37" spans="1:20" s="35" customFormat="1" ht="12.75">
      <c r="A37" s="27">
        <v>40179</v>
      </c>
      <c r="B37" s="16" t="s">
        <v>30</v>
      </c>
      <c r="C37" s="28">
        <v>34</v>
      </c>
      <c r="D37" s="29">
        <v>32</v>
      </c>
      <c r="E37" s="30"/>
      <c r="F37" s="21"/>
      <c r="G37" s="21"/>
      <c r="H37" s="31"/>
      <c r="I37" s="30"/>
      <c r="J37" s="21"/>
      <c r="K37" s="21"/>
      <c r="L37" s="31"/>
      <c r="M37" s="30"/>
      <c r="N37" s="21"/>
      <c r="O37" s="21"/>
      <c r="P37" s="21"/>
      <c r="Q37" s="32">
        <v>93</v>
      </c>
      <c r="R37" s="33"/>
      <c r="S37" s="34"/>
      <c r="T37" s="27">
        <v>39814</v>
      </c>
    </row>
    <row r="38" spans="1:20" ht="12.75">
      <c r="A38" s="1">
        <v>40313</v>
      </c>
      <c r="B38" s="36" t="s">
        <v>31</v>
      </c>
      <c r="C38" s="37">
        <v>35</v>
      </c>
      <c r="D38" s="14"/>
      <c r="E38" s="12"/>
      <c r="G38" s="3">
        <v>64</v>
      </c>
      <c r="H38" s="14"/>
      <c r="I38" s="12"/>
      <c r="L38" s="14"/>
      <c r="M38" s="12"/>
      <c r="Q38" s="3">
        <v>650</v>
      </c>
      <c r="R38" s="36"/>
      <c r="T38" s="1">
        <v>39971</v>
      </c>
    </row>
    <row r="39" spans="1:18" ht="12.75">
      <c r="A39" s="1" t="s">
        <v>32</v>
      </c>
      <c r="B39" s="36" t="s">
        <v>17</v>
      </c>
      <c r="C39" s="37" t="s">
        <v>33</v>
      </c>
      <c r="D39" s="14"/>
      <c r="E39" s="12"/>
      <c r="F39" s="3">
        <v>300</v>
      </c>
      <c r="H39" s="14"/>
      <c r="I39" s="12">
        <v>300</v>
      </c>
      <c r="L39" s="14"/>
      <c r="M39" s="12"/>
      <c r="R39" s="36"/>
    </row>
    <row r="40" spans="1:20" s="43" customFormat="1" ht="12.75">
      <c r="A40" s="38">
        <v>40512</v>
      </c>
      <c r="B40" s="39" t="s">
        <v>34</v>
      </c>
      <c r="C40" s="40" t="s">
        <v>33</v>
      </c>
      <c r="D40" s="41"/>
      <c r="E40" s="42"/>
      <c r="F40" s="13">
        <v>92</v>
      </c>
      <c r="G40" s="13"/>
      <c r="H40" s="41"/>
      <c r="I40" s="42"/>
      <c r="J40" s="13"/>
      <c r="K40" s="13"/>
      <c r="L40" s="41"/>
      <c r="M40" s="42"/>
      <c r="N40" s="13"/>
      <c r="O40" s="13"/>
      <c r="P40" s="13">
        <v>139</v>
      </c>
      <c r="Q40" s="13"/>
      <c r="R40" s="39"/>
      <c r="T40" s="38">
        <v>40043</v>
      </c>
    </row>
    <row r="41" spans="1:20" s="35" customFormat="1" ht="12.75">
      <c r="A41" s="44"/>
      <c r="C41" s="45"/>
      <c r="D41" s="46">
        <f>SUM(D4:D40)</f>
        <v>90278.34999999999</v>
      </c>
      <c r="E41" s="47">
        <f>SUM(E3:E40)</f>
        <v>26766.75</v>
      </c>
      <c r="F41" s="48">
        <f>SUM(F4:F40)</f>
        <v>392</v>
      </c>
      <c r="G41" s="48">
        <f>SUM(G3:G40)</f>
        <v>64</v>
      </c>
      <c r="H41" s="46">
        <f>SUM(H3:H40)</f>
        <v>0</v>
      </c>
      <c r="I41" s="47">
        <f>SUM(I3:I40)</f>
        <v>1500</v>
      </c>
      <c r="J41" s="48">
        <f>SUM(J3:J40)</f>
        <v>5000</v>
      </c>
      <c r="K41" s="48">
        <f>SUM(K3:K40)</f>
        <v>0</v>
      </c>
      <c r="L41" s="46">
        <f>SUM(L3:L40)</f>
        <v>0</v>
      </c>
      <c r="M41" s="47">
        <f>SUM(M3:M40)</f>
        <v>15845</v>
      </c>
      <c r="N41" s="48">
        <f>SUM(N3:N40)</f>
        <v>14903</v>
      </c>
      <c r="O41" s="48">
        <f>SUM(O3:O40)</f>
        <v>0</v>
      </c>
      <c r="P41" s="48">
        <f>SUM(P3:P40)</f>
        <v>5552.75</v>
      </c>
      <c r="Q41" s="48">
        <f>SUM(Q3:Q40)</f>
        <v>73944.34999999999</v>
      </c>
      <c r="R41" s="36"/>
      <c r="T41" s="44"/>
    </row>
    <row r="42" spans="1:20" ht="12.75">
      <c r="A42" s="22" t="s">
        <v>35</v>
      </c>
      <c r="B42" s="25"/>
      <c r="C42" s="23"/>
      <c r="D42" s="14"/>
      <c r="E42" s="12"/>
      <c r="F42" s="24"/>
      <c r="G42" s="24"/>
      <c r="H42" s="14">
        <f>I41-SUM(H3:H40)</f>
        <v>1500</v>
      </c>
      <c r="I42" s="12"/>
      <c r="J42" s="24"/>
      <c r="K42" s="24">
        <f>J41-SUM(K3:K40)</f>
        <v>5000</v>
      </c>
      <c r="L42" s="14">
        <f>M41-SUM(L3:L40)</f>
        <v>15845</v>
      </c>
      <c r="M42" s="12"/>
      <c r="N42" s="24"/>
      <c r="O42" s="24">
        <f>N41-SUM(O3:O40)</f>
        <v>14903</v>
      </c>
      <c r="P42" s="48">
        <f>Q41-SUM(P3:P40)</f>
        <v>68391.59999999999</v>
      </c>
      <c r="Q42" s="24"/>
      <c r="R42" s="36"/>
      <c r="S42" s="25"/>
      <c r="T42" s="22"/>
    </row>
    <row r="43" spans="1:20" s="35" customFormat="1" ht="12.75">
      <c r="A43" s="44"/>
      <c r="C43" s="45"/>
      <c r="D43" s="49"/>
      <c r="E43" s="49"/>
      <c r="F43" s="48"/>
      <c r="G43" s="48"/>
      <c r="H43" s="49"/>
      <c r="I43" s="49"/>
      <c r="J43" s="48"/>
      <c r="K43" s="48"/>
      <c r="L43" s="49"/>
      <c r="M43" s="49"/>
      <c r="N43" s="48"/>
      <c r="O43" s="48"/>
      <c r="P43" s="48"/>
      <c r="Q43" s="48"/>
      <c r="R43" s="25"/>
      <c r="T43" s="44"/>
    </row>
    <row r="44" spans="1:6" ht="12.75">
      <c r="A44" s="1" t="s">
        <v>36</v>
      </c>
      <c r="D44" s="3">
        <f>D3</f>
        <v>6753.3</v>
      </c>
      <c r="F44" s="3">
        <f>F3</f>
        <v>511</v>
      </c>
    </row>
    <row r="45" spans="1:20" s="43" customFormat="1" ht="12.75">
      <c r="A45" s="38" t="s">
        <v>37</v>
      </c>
      <c r="C45" s="50"/>
      <c r="D45" s="13"/>
      <c r="E45" s="42">
        <f>D46-E41</f>
        <v>70264.9</v>
      </c>
      <c r="F45" s="13"/>
      <c r="G45" s="13">
        <f>F46-G41</f>
        <v>839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43" t="s">
        <v>38</v>
      </c>
      <c r="T45" s="38"/>
    </row>
    <row r="46" spans="4:17" ht="12.75">
      <c r="D46" s="3">
        <f>SUM(D41:D45)</f>
        <v>97031.65</v>
      </c>
      <c r="E46" s="3">
        <f>SUM(E41:E45)</f>
        <v>97031.65</v>
      </c>
      <c r="F46" s="3">
        <f>SUM(F41:F45)</f>
        <v>903</v>
      </c>
      <c r="G46" s="3">
        <f>SUM(G41:G45)</f>
        <v>903</v>
      </c>
      <c r="H46" s="3">
        <f>SUM(H41:H45)</f>
        <v>1500</v>
      </c>
      <c r="I46" s="3">
        <f>SUM(I41:I45)</f>
        <v>1500</v>
      </c>
      <c r="J46" s="3">
        <f>SUM(J41:J45)</f>
        <v>5000</v>
      </c>
      <c r="K46" s="3">
        <f>SUM(K41:K45)</f>
        <v>5000</v>
      </c>
      <c r="L46" s="3">
        <f>SUM(L41:L45)</f>
        <v>15845</v>
      </c>
      <c r="M46" s="3">
        <f>SUM(M41:M45)</f>
        <v>15845</v>
      </c>
      <c r="N46" s="3">
        <f>SUM(N41:N45)</f>
        <v>14903</v>
      </c>
      <c r="O46" s="3">
        <f>SUM(O41:O45)</f>
        <v>14903</v>
      </c>
      <c r="P46" s="3">
        <f>SUM(P41:P45)</f>
        <v>73944.34999999999</v>
      </c>
      <c r="Q46" s="3">
        <f>SUM(Q41:Q45)</f>
        <v>73944.34999999999</v>
      </c>
    </row>
    <row r="53" ht="12.75">
      <c r="D53"/>
    </row>
  </sheetData>
  <mergeCells count="8">
    <mergeCell ref="D1:E1"/>
    <mergeCell ref="F1:G1"/>
    <mergeCell ref="H1:I1"/>
    <mergeCell ref="J1:K1"/>
    <mergeCell ref="L1:M1"/>
    <mergeCell ref="N1:O1"/>
    <mergeCell ref="P1:Q1"/>
    <mergeCell ref="R2:S2"/>
  </mergeCells>
  <printOptions/>
  <pageMargins left="0.6722222222222223" right="0.45208333333333334" top="0.45902777777777776" bottom="0.5840277777777778" header="0.22152777777777777" footer="0.34652777777777777"/>
  <pageSetup firstPageNumber="1" useFirstPageNumber="1" horizontalDpi="300" verticalDpi="300" orientation="landscape" paperSize="9" scale="73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workbookViewId="0" topLeftCell="A1">
      <selection activeCell="A1" sqref="A1"/>
    </sheetView>
  </sheetViews>
  <sheetFormatPr defaultColWidth="12.57421875" defaultRowHeight="12.75"/>
  <cols>
    <col min="1" max="1" width="13.28125" style="1" customWidth="1"/>
    <col min="2" max="2" width="14.00390625" style="0" customWidth="1"/>
    <col min="3" max="3" width="11.57421875" style="2" customWidth="1"/>
    <col min="4" max="17" width="11.57421875" style="3" customWidth="1"/>
    <col min="18" max="18" width="11.57421875" style="24" customWidth="1"/>
    <col min="19" max="19" width="15.57421875" style="3" customWidth="1"/>
    <col min="20" max="20" width="13.28125" style="51" customWidth="1"/>
    <col min="21" max="21" width="11.57421875" style="51" customWidth="1"/>
    <col min="22" max="22" width="11.57421875" style="26" customWidth="1"/>
    <col min="23" max="25" width="11.57421875" style="0" customWidth="1"/>
    <col min="26" max="26" width="13.28125" style="0" customWidth="1"/>
    <col min="27" max="16384" width="11.57421875" style="0" customWidth="1"/>
  </cols>
  <sheetData>
    <row r="1" spans="1:27" s="5" customFormat="1" ht="12.75">
      <c r="A1" s="4"/>
      <c r="D1" s="6" t="s">
        <v>0</v>
      </c>
      <c r="E1" s="6"/>
      <c r="F1" s="6" t="s">
        <v>1</v>
      </c>
      <c r="G1" s="6"/>
      <c r="H1" s="6" t="s">
        <v>4</v>
      </c>
      <c r="I1" s="6"/>
      <c r="J1" s="6" t="s">
        <v>20</v>
      </c>
      <c r="K1" s="6"/>
      <c r="L1" s="6" t="s">
        <v>39</v>
      </c>
      <c r="M1" s="6"/>
      <c r="N1" s="6" t="s">
        <v>2</v>
      </c>
      <c r="O1" s="6"/>
      <c r="P1" s="6" t="s">
        <v>40</v>
      </c>
      <c r="Q1" s="6"/>
      <c r="R1" s="6" t="s">
        <v>41</v>
      </c>
      <c r="S1" s="6"/>
      <c r="T1" s="6" t="s">
        <v>42</v>
      </c>
      <c r="U1" s="6"/>
      <c r="V1" s="26"/>
      <c r="W1"/>
      <c r="X1"/>
      <c r="Y1"/>
      <c r="Z1"/>
      <c r="AA1"/>
    </row>
    <row r="2" spans="1:27" s="5" customFormat="1" ht="12.75">
      <c r="A2" s="7" t="s">
        <v>7</v>
      </c>
      <c r="B2" s="8" t="s">
        <v>8</v>
      </c>
      <c r="C2" s="8" t="s">
        <v>9</v>
      </c>
      <c r="D2" s="9" t="s">
        <v>10</v>
      </c>
      <c r="E2" s="9" t="s">
        <v>11</v>
      </c>
      <c r="F2" s="9" t="s">
        <v>10</v>
      </c>
      <c r="G2" s="9" t="s">
        <v>11</v>
      </c>
      <c r="H2" s="9" t="s">
        <v>10</v>
      </c>
      <c r="I2" s="9" t="s">
        <v>11</v>
      </c>
      <c r="J2" s="9" t="s">
        <v>10</v>
      </c>
      <c r="K2" s="9" t="s">
        <v>11</v>
      </c>
      <c r="L2" s="9" t="s">
        <v>10</v>
      </c>
      <c r="M2" s="9" t="s">
        <v>11</v>
      </c>
      <c r="N2" s="9" t="s">
        <v>10</v>
      </c>
      <c r="O2" s="9" t="s">
        <v>11</v>
      </c>
      <c r="P2" s="9" t="s">
        <v>10</v>
      </c>
      <c r="Q2" s="9" t="s">
        <v>11</v>
      </c>
      <c r="R2" s="9" t="s">
        <v>10</v>
      </c>
      <c r="S2" s="9" t="s">
        <v>11</v>
      </c>
      <c r="T2" s="9" t="s">
        <v>10</v>
      </c>
      <c r="U2" s="9" t="s">
        <v>11</v>
      </c>
      <c r="V2" s="26"/>
      <c r="W2"/>
      <c r="X2"/>
      <c r="Y2"/>
      <c r="Z2"/>
      <c r="AA2"/>
    </row>
    <row r="3" spans="1:21" ht="12.75">
      <c r="A3" s="1">
        <v>39447</v>
      </c>
      <c r="B3" s="10" t="s">
        <v>13</v>
      </c>
      <c r="D3" s="11">
        <v>6753.3</v>
      </c>
      <c r="E3" s="12"/>
      <c r="F3" s="13">
        <v>511</v>
      </c>
      <c r="H3" s="14"/>
      <c r="J3" s="14"/>
      <c r="L3" s="14"/>
      <c r="M3" s="12"/>
      <c r="N3" s="14"/>
      <c r="P3" s="14"/>
      <c r="R3" s="14"/>
      <c r="S3" s="12"/>
      <c r="U3" s="52"/>
    </row>
    <row r="4" spans="1:21" ht="12.75">
      <c r="A4" s="15">
        <v>39825</v>
      </c>
      <c r="B4" s="16" t="s">
        <v>5</v>
      </c>
      <c r="C4" s="17">
        <v>1</v>
      </c>
      <c r="D4" s="18"/>
      <c r="E4" s="19">
        <v>271.5</v>
      </c>
      <c r="F4" s="20"/>
      <c r="G4" s="20"/>
      <c r="H4" s="18"/>
      <c r="I4" s="20"/>
      <c r="J4" s="18"/>
      <c r="K4" s="20"/>
      <c r="L4" s="18"/>
      <c r="M4" s="19"/>
      <c r="N4" s="18"/>
      <c r="O4" s="20"/>
      <c r="P4" s="18">
        <v>271.5</v>
      </c>
      <c r="Q4" s="20"/>
      <c r="R4" s="18"/>
      <c r="S4" s="19"/>
      <c r="T4" s="53"/>
      <c r="U4" s="54"/>
    </row>
    <row r="5" spans="1:21" ht="12.75">
      <c r="A5" s="15">
        <v>39875</v>
      </c>
      <c r="B5" s="16" t="s">
        <v>14</v>
      </c>
      <c r="C5" s="17">
        <v>2</v>
      </c>
      <c r="D5" s="18">
        <v>12620</v>
      </c>
      <c r="E5" s="19"/>
      <c r="F5" s="20"/>
      <c r="G5" s="20"/>
      <c r="H5" s="18"/>
      <c r="I5" s="20">
        <v>12620</v>
      </c>
      <c r="J5" s="18"/>
      <c r="K5" s="20"/>
      <c r="L5" s="18"/>
      <c r="M5" s="19"/>
      <c r="N5" s="18"/>
      <c r="O5" s="20"/>
      <c r="P5" s="18"/>
      <c r="Q5" s="20"/>
      <c r="R5" s="18"/>
      <c r="S5" s="19"/>
      <c r="T5" s="53"/>
      <c r="U5" s="54"/>
    </row>
    <row r="6" spans="1:21" ht="12.75">
      <c r="A6" s="1">
        <v>39926</v>
      </c>
      <c r="B6" s="10" t="s">
        <v>16</v>
      </c>
      <c r="C6" s="2">
        <v>3</v>
      </c>
      <c r="D6" s="14"/>
      <c r="E6" s="12">
        <v>532</v>
      </c>
      <c r="H6" s="14"/>
      <c r="J6" s="14"/>
      <c r="L6" s="14"/>
      <c r="M6" s="12"/>
      <c r="N6" s="14"/>
      <c r="P6" s="14"/>
      <c r="R6" s="14"/>
      <c r="S6" s="12"/>
      <c r="T6" s="51">
        <v>532</v>
      </c>
      <c r="U6" s="52"/>
    </row>
    <row r="7" spans="1:21" ht="12.75">
      <c r="A7" s="22">
        <v>39929</v>
      </c>
      <c r="B7" s="10" t="s">
        <v>16</v>
      </c>
      <c r="C7" s="2">
        <v>4</v>
      </c>
      <c r="D7" s="14"/>
      <c r="E7" s="12">
        <v>328.9</v>
      </c>
      <c r="H7" s="14"/>
      <c r="J7" s="14"/>
      <c r="L7" s="14"/>
      <c r="M7" s="12"/>
      <c r="N7" s="14"/>
      <c r="P7" s="14"/>
      <c r="R7" s="14"/>
      <c r="S7" s="12"/>
      <c r="T7" s="51">
        <v>328.9</v>
      </c>
      <c r="U7" s="52"/>
    </row>
    <row r="8" spans="1:21" ht="12.75">
      <c r="A8" s="1">
        <v>39940</v>
      </c>
      <c r="B8" s="10" t="s">
        <v>5</v>
      </c>
      <c r="C8" s="2">
        <v>5</v>
      </c>
      <c r="D8" s="14"/>
      <c r="E8" s="12">
        <v>217.5</v>
      </c>
      <c r="H8" s="14"/>
      <c r="J8" s="14"/>
      <c r="L8" s="14"/>
      <c r="M8" s="12"/>
      <c r="N8" s="14"/>
      <c r="P8" s="14">
        <v>217.5</v>
      </c>
      <c r="R8" s="14"/>
      <c r="S8" s="12"/>
      <c r="U8" s="52"/>
    </row>
    <row r="9" spans="1:21" ht="12.75">
      <c r="A9" s="1">
        <v>39940</v>
      </c>
      <c r="B9" s="10" t="s">
        <v>5</v>
      </c>
      <c r="C9" s="2">
        <v>6</v>
      </c>
      <c r="D9" s="14"/>
      <c r="E9" s="12">
        <v>1109</v>
      </c>
      <c r="H9" s="14"/>
      <c r="J9" s="14"/>
      <c r="L9" s="14"/>
      <c r="M9" s="12"/>
      <c r="N9" s="14"/>
      <c r="P9" s="14">
        <v>1109</v>
      </c>
      <c r="R9" s="14"/>
      <c r="S9" s="12"/>
      <c r="U9" s="52"/>
    </row>
    <row r="10" spans="1:21" ht="12.75">
      <c r="A10" s="1">
        <v>40310</v>
      </c>
      <c r="B10" s="10" t="s">
        <v>17</v>
      </c>
      <c r="C10" s="2">
        <v>7</v>
      </c>
      <c r="D10" s="14">
        <v>300</v>
      </c>
      <c r="E10" s="12"/>
      <c r="H10" s="14"/>
      <c r="J10" s="14"/>
      <c r="L10" s="14"/>
      <c r="M10" s="12"/>
      <c r="N10" s="14"/>
      <c r="O10" s="3">
        <v>300</v>
      </c>
      <c r="P10" s="14"/>
      <c r="R10" s="14"/>
      <c r="S10" s="12"/>
      <c r="U10" s="52"/>
    </row>
    <row r="11" spans="1:21" ht="12.75">
      <c r="A11" s="1">
        <v>40311</v>
      </c>
      <c r="B11" s="10" t="s">
        <v>5</v>
      </c>
      <c r="C11" s="2">
        <v>8</v>
      </c>
      <c r="D11" s="14"/>
      <c r="E11" s="12">
        <v>3600</v>
      </c>
      <c r="H11" s="14"/>
      <c r="J11" s="14"/>
      <c r="L11" s="14"/>
      <c r="M11" s="12"/>
      <c r="N11" s="14"/>
      <c r="P11" s="14">
        <v>3600</v>
      </c>
      <c r="R11" s="14"/>
      <c r="S11" s="12"/>
      <c r="U11" s="52"/>
    </row>
    <row r="12" spans="1:21" ht="12.75">
      <c r="A12" s="1">
        <v>40311</v>
      </c>
      <c r="B12" s="10" t="s">
        <v>16</v>
      </c>
      <c r="C12" s="2">
        <v>9</v>
      </c>
      <c r="D12" s="14"/>
      <c r="E12" s="12">
        <v>1450</v>
      </c>
      <c r="H12" s="14"/>
      <c r="J12" s="14"/>
      <c r="L12" s="14"/>
      <c r="M12" s="12"/>
      <c r="N12" s="14"/>
      <c r="P12" s="14"/>
      <c r="R12" s="14"/>
      <c r="S12" s="12"/>
      <c r="T12" s="51">
        <v>1450</v>
      </c>
      <c r="U12" s="52"/>
    </row>
    <row r="13" spans="1:21" ht="12.75">
      <c r="A13" s="1">
        <v>40327</v>
      </c>
      <c r="B13" s="10" t="s">
        <v>19</v>
      </c>
      <c r="C13" s="2">
        <v>10</v>
      </c>
      <c r="D13" s="14"/>
      <c r="E13" s="12">
        <v>378.5</v>
      </c>
      <c r="H13" s="14"/>
      <c r="J13" s="14"/>
      <c r="L13" s="14"/>
      <c r="M13" s="12"/>
      <c r="N13" s="14"/>
      <c r="P13" s="14">
        <v>378.5</v>
      </c>
      <c r="R13" s="14"/>
      <c r="S13" s="12"/>
      <c r="U13" s="52"/>
    </row>
    <row r="14" spans="1:21" ht="12.75">
      <c r="A14" s="1">
        <v>40330</v>
      </c>
      <c r="B14" s="10" t="s">
        <v>19</v>
      </c>
      <c r="C14" s="2">
        <v>11</v>
      </c>
      <c r="D14" s="14"/>
      <c r="E14" s="12">
        <v>626</v>
      </c>
      <c r="H14" s="14"/>
      <c r="J14" s="14"/>
      <c r="L14" s="14"/>
      <c r="M14" s="12"/>
      <c r="N14" s="14"/>
      <c r="P14" s="14">
        <v>626</v>
      </c>
      <c r="R14" s="14"/>
      <c r="S14" s="12"/>
      <c r="U14" s="52"/>
    </row>
    <row r="15" spans="1:27" s="26" customFormat="1" ht="12.75">
      <c r="A15" s="22">
        <v>40332</v>
      </c>
      <c r="B15" s="10" t="s">
        <v>20</v>
      </c>
      <c r="C15" s="23">
        <v>12</v>
      </c>
      <c r="D15" s="14">
        <v>1045.4</v>
      </c>
      <c r="E15" s="12"/>
      <c r="F15" s="24"/>
      <c r="G15" s="24"/>
      <c r="H15" s="14"/>
      <c r="I15" s="24"/>
      <c r="J15" s="14"/>
      <c r="K15" s="24">
        <v>1045.4</v>
      </c>
      <c r="L15" s="14"/>
      <c r="M15" s="12"/>
      <c r="N15" s="14"/>
      <c r="O15" s="24"/>
      <c r="P15" s="14"/>
      <c r="Q15" s="24"/>
      <c r="R15" s="14"/>
      <c r="S15" s="12"/>
      <c r="T15" s="51"/>
      <c r="U15" s="52"/>
      <c r="W15"/>
      <c r="X15"/>
      <c r="Y15"/>
      <c r="Z15"/>
      <c r="AA15"/>
    </row>
    <row r="16" spans="1:21" ht="12.75">
      <c r="A16" s="22">
        <v>40337</v>
      </c>
      <c r="B16" s="10" t="s">
        <v>5</v>
      </c>
      <c r="C16" s="2">
        <v>13</v>
      </c>
      <c r="D16" s="14"/>
      <c r="E16" s="12">
        <v>214</v>
      </c>
      <c r="H16" s="14"/>
      <c r="J16" s="14"/>
      <c r="L16" s="14"/>
      <c r="M16" s="12"/>
      <c r="N16" s="14"/>
      <c r="P16" s="14">
        <v>214</v>
      </c>
      <c r="R16" s="14"/>
      <c r="S16" s="12"/>
      <c r="U16" s="52"/>
    </row>
    <row r="17" spans="1:21" ht="12.75">
      <c r="A17" s="1">
        <v>40337</v>
      </c>
      <c r="B17" s="10" t="s">
        <v>5</v>
      </c>
      <c r="C17" s="2">
        <v>14</v>
      </c>
      <c r="D17" s="14"/>
      <c r="E17" s="12">
        <v>515</v>
      </c>
      <c r="H17" s="14"/>
      <c r="J17" s="14"/>
      <c r="L17" s="14"/>
      <c r="M17" s="12"/>
      <c r="N17" s="14"/>
      <c r="P17" s="14">
        <v>515</v>
      </c>
      <c r="R17" s="14"/>
      <c r="S17" s="12"/>
      <c r="U17" s="52"/>
    </row>
    <row r="18" spans="1:21" ht="12.75">
      <c r="A18" s="1">
        <v>40340</v>
      </c>
      <c r="B18" s="10" t="s">
        <v>16</v>
      </c>
      <c r="C18" s="2">
        <v>15</v>
      </c>
      <c r="D18" s="14"/>
      <c r="E18" s="12">
        <v>70</v>
      </c>
      <c r="H18" s="14"/>
      <c r="J18" s="14"/>
      <c r="L18" s="14"/>
      <c r="M18" s="12"/>
      <c r="N18" s="14"/>
      <c r="P18" s="14"/>
      <c r="R18" s="14"/>
      <c r="S18" s="12"/>
      <c r="T18" s="51">
        <v>70</v>
      </c>
      <c r="U18" s="52"/>
    </row>
    <row r="19" spans="1:21" ht="12.75">
      <c r="A19" s="22">
        <v>40340</v>
      </c>
      <c r="B19" s="10" t="s">
        <v>19</v>
      </c>
      <c r="C19" s="23">
        <v>16</v>
      </c>
      <c r="D19" s="14"/>
      <c r="E19" s="12">
        <v>347</v>
      </c>
      <c r="F19" s="24"/>
      <c r="G19" s="24"/>
      <c r="H19" s="14"/>
      <c r="I19" s="24"/>
      <c r="J19" s="14"/>
      <c r="K19" s="24"/>
      <c r="L19" s="14"/>
      <c r="M19" s="12"/>
      <c r="N19" s="14"/>
      <c r="O19" s="24"/>
      <c r="P19" s="14">
        <v>347</v>
      </c>
      <c r="Q19" s="24"/>
      <c r="R19" s="14"/>
      <c r="S19" s="12"/>
      <c r="U19" s="52"/>
    </row>
    <row r="20" spans="1:21" ht="12.75">
      <c r="A20" s="1">
        <v>40344</v>
      </c>
      <c r="B20" s="10" t="s">
        <v>22</v>
      </c>
      <c r="C20" s="2">
        <v>17</v>
      </c>
      <c r="D20" s="14">
        <v>70000</v>
      </c>
      <c r="E20" s="12"/>
      <c r="H20" s="14"/>
      <c r="J20" s="14"/>
      <c r="L20" s="14"/>
      <c r="M20" s="12">
        <v>70000</v>
      </c>
      <c r="N20" s="14"/>
      <c r="P20" s="14"/>
      <c r="R20" s="14"/>
      <c r="S20" s="12"/>
      <c r="U20" s="52"/>
    </row>
    <row r="21" spans="1:21" ht="12.75">
      <c r="A21" s="1">
        <v>40351</v>
      </c>
      <c r="B21" s="10" t="s">
        <v>5</v>
      </c>
      <c r="C21" s="2">
        <v>18</v>
      </c>
      <c r="D21" s="14"/>
      <c r="E21" s="12">
        <v>6800</v>
      </c>
      <c r="H21" s="14"/>
      <c r="J21" s="14"/>
      <c r="L21" s="14"/>
      <c r="M21" s="12"/>
      <c r="N21" s="14"/>
      <c r="P21" s="14">
        <v>6800</v>
      </c>
      <c r="R21" s="14"/>
      <c r="S21" s="12"/>
      <c r="U21" s="52"/>
    </row>
    <row r="22" spans="1:21" ht="12.75">
      <c r="A22" s="1">
        <v>40360</v>
      </c>
      <c r="B22" s="10" t="s">
        <v>17</v>
      </c>
      <c r="C22" s="2">
        <v>19</v>
      </c>
      <c r="D22" s="14">
        <v>300</v>
      </c>
      <c r="E22" s="12"/>
      <c r="H22" s="14"/>
      <c r="J22" s="14"/>
      <c r="L22" s="14"/>
      <c r="M22" s="12"/>
      <c r="N22" s="14"/>
      <c r="O22" s="3">
        <v>300</v>
      </c>
      <c r="P22" s="14"/>
      <c r="R22" s="14"/>
      <c r="S22" s="12"/>
      <c r="U22" s="52"/>
    </row>
    <row r="23" spans="1:21" ht="12.75">
      <c r="A23" s="22">
        <v>40361</v>
      </c>
      <c r="B23" s="10" t="s">
        <v>14</v>
      </c>
      <c r="C23" s="23">
        <v>20</v>
      </c>
      <c r="D23" s="14">
        <v>2235</v>
      </c>
      <c r="E23" s="12"/>
      <c r="F23" s="24"/>
      <c r="G23" s="24"/>
      <c r="H23" s="14"/>
      <c r="I23" s="24">
        <v>2235</v>
      </c>
      <c r="J23" s="14"/>
      <c r="K23" s="24"/>
      <c r="L23" s="14"/>
      <c r="M23" s="12"/>
      <c r="N23" s="14"/>
      <c r="O23" s="24"/>
      <c r="P23" s="14"/>
      <c r="Q23" s="24"/>
      <c r="R23" s="14"/>
      <c r="S23" s="12"/>
      <c r="U23" s="52"/>
    </row>
    <row r="24" spans="1:21" ht="12.75">
      <c r="A24" s="1">
        <v>40372</v>
      </c>
      <c r="B24" s="10" t="s">
        <v>19</v>
      </c>
      <c r="C24" s="2">
        <v>21</v>
      </c>
      <c r="D24" s="14"/>
      <c r="E24" s="12">
        <v>231.6</v>
      </c>
      <c r="H24" s="14"/>
      <c r="J24" s="14"/>
      <c r="L24" s="14"/>
      <c r="M24" s="12"/>
      <c r="N24" s="14"/>
      <c r="P24" s="14">
        <v>231.6</v>
      </c>
      <c r="R24" s="14"/>
      <c r="S24" s="12"/>
      <c r="U24" s="52"/>
    </row>
    <row r="25" spans="1:21" ht="12.75">
      <c r="A25" s="1">
        <v>40383</v>
      </c>
      <c r="B25" s="10" t="s">
        <v>5</v>
      </c>
      <c r="C25" s="2">
        <v>22</v>
      </c>
      <c r="D25" s="14"/>
      <c r="E25" s="12">
        <v>1607.5</v>
      </c>
      <c r="H25" s="14"/>
      <c r="J25" s="14"/>
      <c r="L25" s="14"/>
      <c r="M25" s="12"/>
      <c r="N25" s="14"/>
      <c r="P25" s="14">
        <v>1607.5</v>
      </c>
      <c r="R25" s="14"/>
      <c r="S25" s="12"/>
      <c r="U25" s="52"/>
    </row>
    <row r="26" spans="1:21" ht="12.75">
      <c r="A26" s="1">
        <v>40410</v>
      </c>
      <c r="B26" s="10" t="s">
        <v>17</v>
      </c>
      <c r="C26" s="2">
        <v>23</v>
      </c>
      <c r="D26" s="14">
        <v>300</v>
      </c>
      <c r="E26" s="12"/>
      <c r="H26" s="14"/>
      <c r="J26" s="14"/>
      <c r="L26" s="14"/>
      <c r="M26" s="12"/>
      <c r="N26" s="14"/>
      <c r="O26" s="3">
        <v>300</v>
      </c>
      <c r="P26" s="14"/>
      <c r="R26" s="14"/>
      <c r="S26" s="12"/>
      <c r="U26" s="52"/>
    </row>
    <row r="27" spans="1:21" ht="12.75">
      <c r="A27" s="1">
        <v>40410</v>
      </c>
      <c r="B27" s="10" t="s">
        <v>17</v>
      </c>
      <c r="C27" s="2">
        <v>24</v>
      </c>
      <c r="D27" s="14">
        <v>300</v>
      </c>
      <c r="E27" s="12"/>
      <c r="H27" s="14"/>
      <c r="J27" s="14"/>
      <c r="L27" s="14"/>
      <c r="M27" s="12"/>
      <c r="N27" s="14"/>
      <c r="O27" s="3">
        <v>300</v>
      </c>
      <c r="P27" s="14"/>
      <c r="R27" s="14"/>
      <c r="S27" s="12"/>
      <c r="U27" s="52"/>
    </row>
    <row r="28" spans="1:27" s="25" customFormat="1" ht="12.75">
      <c r="A28" s="22">
        <v>40422</v>
      </c>
      <c r="B28" s="10" t="s">
        <v>25</v>
      </c>
      <c r="C28" s="23">
        <v>25</v>
      </c>
      <c r="D28" s="14"/>
      <c r="E28" s="12">
        <v>1746</v>
      </c>
      <c r="F28" s="24"/>
      <c r="G28" s="24"/>
      <c r="H28" s="14"/>
      <c r="I28" s="24"/>
      <c r="J28" s="14"/>
      <c r="K28" s="24"/>
      <c r="L28" s="14"/>
      <c r="M28" s="12"/>
      <c r="N28" s="14"/>
      <c r="O28" s="24"/>
      <c r="P28" s="14"/>
      <c r="Q28" s="24"/>
      <c r="R28" s="14">
        <v>1746</v>
      </c>
      <c r="S28" s="12"/>
      <c r="T28" s="51"/>
      <c r="U28" s="52"/>
      <c r="V28" s="26"/>
      <c r="W28"/>
      <c r="X28"/>
      <c r="Y28"/>
      <c r="Z28"/>
      <c r="AA28"/>
    </row>
    <row r="29" spans="1:21" ht="12.75">
      <c r="A29" s="22">
        <v>40422</v>
      </c>
      <c r="B29" s="10" t="s">
        <v>5</v>
      </c>
      <c r="C29" s="23">
        <v>26</v>
      </c>
      <c r="D29" s="14"/>
      <c r="E29" s="12">
        <v>399.5</v>
      </c>
      <c r="F29" s="24"/>
      <c r="G29" s="24"/>
      <c r="H29" s="14"/>
      <c r="I29" s="24"/>
      <c r="J29" s="14"/>
      <c r="K29" s="24"/>
      <c r="L29" s="14"/>
      <c r="M29" s="12"/>
      <c r="N29" s="14"/>
      <c r="O29" s="24"/>
      <c r="P29" s="14">
        <v>399.5</v>
      </c>
      <c r="Q29" s="24"/>
      <c r="R29" s="14"/>
      <c r="S29" s="12"/>
      <c r="U29" s="52"/>
    </row>
    <row r="30" spans="1:21" ht="12.75">
      <c r="A30" s="22">
        <v>40424</v>
      </c>
      <c r="B30" s="10" t="s">
        <v>20</v>
      </c>
      <c r="C30" s="23">
        <v>27</v>
      </c>
      <c r="D30" s="14">
        <v>1155.95</v>
      </c>
      <c r="E30" s="12"/>
      <c r="F30" s="24"/>
      <c r="G30" s="24"/>
      <c r="H30" s="14"/>
      <c r="I30" s="24"/>
      <c r="J30" s="14"/>
      <c r="K30" s="24">
        <v>1155.95</v>
      </c>
      <c r="L30" s="14"/>
      <c r="M30" s="12"/>
      <c r="N30" s="14"/>
      <c r="O30" s="24"/>
      <c r="P30" s="14"/>
      <c r="Q30" s="24"/>
      <c r="R30" s="14"/>
      <c r="S30" s="12"/>
      <c r="U30" s="52"/>
    </row>
    <row r="31" spans="1:21" ht="12.75">
      <c r="A31" s="1">
        <v>40428</v>
      </c>
      <c r="B31" s="10" t="s">
        <v>20</v>
      </c>
      <c r="C31" s="2">
        <v>28</v>
      </c>
      <c r="D31" s="14">
        <v>1000</v>
      </c>
      <c r="E31" s="12"/>
      <c r="H31" s="14"/>
      <c r="J31" s="14"/>
      <c r="K31" s="3">
        <v>1000</v>
      </c>
      <c r="L31" s="14"/>
      <c r="M31" s="12"/>
      <c r="N31" s="14"/>
      <c r="P31" s="14"/>
      <c r="R31" s="14"/>
      <c r="S31" s="12"/>
      <c r="U31" s="52"/>
    </row>
    <row r="32" spans="1:21" ht="12.75">
      <c r="A32" s="1">
        <v>40466</v>
      </c>
      <c r="B32" s="10" t="s">
        <v>5</v>
      </c>
      <c r="C32" s="2">
        <v>29</v>
      </c>
      <c r="D32" s="14"/>
      <c r="E32" s="12">
        <v>169</v>
      </c>
      <c r="H32" s="14"/>
      <c r="J32" s="14"/>
      <c r="L32" s="14"/>
      <c r="M32" s="12"/>
      <c r="N32" s="14"/>
      <c r="P32" s="14">
        <v>169</v>
      </c>
      <c r="R32" s="14"/>
      <c r="S32" s="12"/>
      <c r="U32" s="52"/>
    </row>
    <row r="33" spans="1:21" ht="12.75">
      <c r="A33" s="1">
        <v>40466</v>
      </c>
      <c r="B33" s="10" t="s">
        <v>27</v>
      </c>
      <c r="C33" s="2">
        <v>30</v>
      </c>
      <c r="D33" s="14"/>
      <c r="E33" s="12">
        <v>453.75</v>
      </c>
      <c r="H33" s="14"/>
      <c r="J33" s="14"/>
      <c r="L33" s="14"/>
      <c r="M33" s="12"/>
      <c r="N33" s="14"/>
      <c r="P33" s="14"/>
      <c r="R33" s="14">
        <v>453.75</v>
      </c>
      <c r="S33" s="12"/>
      <c r="U33" s="52"/>
    </row>
    <row r="34" spans="1:21" ht="12.75">
      <c r="A34" s="1">
        <v>40485</v>
      </c>
      <c r="B34" s="10" t="s">
        <v>14</v>
      </c>
      <c r="C34" s="2">
        <v>31</v>
      </c>
      <c r="D34" s="14">
        <v>990</v>
      </c>
      <c r="E34" s="12"/>
      <c r="H34" s="14"/>
      <c r="I34" s="3">
        <v>990</v>
      </c>
      <c r="J34" s="14"/>
      <c r="L34" s="14"/>
      <c r="M34" s="12"/>
      <c r="N34" s="14"/>
      <c r="P34" s="14"/>
      <c r="R34" s="14"/>
      <c r="S34" s="12"/>
      <c r="U34" s="52"/>
    </row>
    <row r="35" spans="1:21" ht="12.75">
      <c r="A35" s="1">
        <v>40519</v>
      </c>
      <c r="B35" s="10" t="s">
        <v>19</v>
      </c>
      <c r="C35" s="2">
        <v>32</v>
      </c>
      <c r="D35" s="14"/>
      <c r="E35" s="12">
        <v>5000</v>
      </c>
      <c r="H35" s="14"/>
      <c r="J35" s="14"/>
      <c r="L35" s="14"/>
      <c r="M35" s="12"/>
      <c r="N35" s="14"/>
      <c r="P35" s="14">
        <v>5000</v>
      </c>
      <c r="R35" s="14"/>
      <c r="S35" s="12"/>
      <c r="U35" s="52"/>
    </row>
    <row r="36" spans="1:21" ht="12.75">
      <c r="A36" s="15">
        <v>40540</v>
      </c>
      <c r="B36" s="16" t="s">
        <v>29</v>
      </c>
      <c r="C36" s="17">
        <v>33</v>
      </c>
      <c r="D36" s="18"/>
      <c r="E36" s="19">
        <v>700</v>
      </c>
      <c r="F36" s="20"/>
      <c r="G36" s="20"/>
      <c r="H36" s="18"/>
      <c r="I36" s="20"/>
      <c r="J36" s="18"/>
      <c r="K36" s="20"/>
      <c r="L36" s="18"/>
      <c r="M36" s="19"/>
      <c r="N36" s="18"/>
      <c r="O36" s="20"/>
      <c r="P36" s="18"/>
      <c r="Q36" s="20"/>
      <c r="R36" s="14">
        <v>700</v>
      </c>
      <c r="S36" s="12"/>
      <c r="U36" s="52"/>
    </row>
    <row r="37" spans="1:27" s="35" customFormat="1" ht="12.75">
      <c r="A37" s="27">
        <v>40179</v>
      </c>
      <c r="B37" s="16" t="s">
        <v>30</v>
      </c>
      <c r="C37" s="28">
        <v>34</v>
      </c>
      <c r="D37" s="29">
        <v>32</v>
      </c>
      <c r="E37" s="30"/>
      <c r="F37" s="21"/>
      <c r="G37" s="21"/>
      <c r="H37" s="31"/>
      <c r="I37" s="30"/>
      <c r="J37" s="21"/>
      <c r="K37" s="21"/>
      <c r="L37" s="21"/>
      <c r="M37" s="32"/>
      <c r="N37" s="31"/>
      <c r="O37" s="30"/>
      <c r="P37" s="21"/>
      <c r="Q37" s="21"/>
      <c r="R37" s="46"/>
      <c r="S37" s="47">
        <v>32</v>
      </c>
      <c r="T37" s="55"/>
      <c r="U37" s="56"/>
      <c r="V37" s="26"/>
      <c r="W37"/>
      <c r="X37"/>
      <c r="Y37"/>
      <c r="Z37"/>
      <c r="AA37"/>
    </row>
    <row r="38" spans="1:21" ht="12.75">
      <c r="A38" s="1">
        <v>40313</v>
      </c>
      <c r="B38" s="36" t="s">
        <v>31</v>
      </c>
      <c r="C38" s="37">
        <v>35</v>
      </c>
      <c r="D38" s="14"/>
      <c r="E38" s="12"/>
      <c r="G38" s="3">
        <v>64</v>
      </c>
      <c r="H38" s="14"/>
      <c r="I38" s="12"/>
      <c r="N38" s="14"/>
      <c r="O38" s="12"/>
      <c r="R38" s="14">
        <v>64</v>
      </c>
      <c r="S38" s="12"/>
      <c r="U38" s="52"/>
    </row>
    <row r="39" spans="1:21" ht="12.75">
      <c r="A39" s="1" t="s">
        <v>32</v>
      </c>
      <c r="B39" s="36" t="s">
        <v>17</v>
      </c>
      <c r="C39" s="37" t="s">
        <v>33</v>
      </c>
      <c r="D39" s="14"/>
      <c r="E39" s="12"/>
      <c r="F39" s="3">
        <v>300</v>
      </c>
      <c r="H39" s="14"/>
      <c r="I39" s="12"/>
      <c r="N39" s="14"/>
      <c r="O39" s="12">
        <v>300</v>
      </c>
      <c r="R39" s="14"/>
      <c r="S39" s="12"/>
      <c r="U39" s="52"/>
    </row>
    <row r="40" spans="1:27" s="25" customFormat="1" ht="12.75">
      <c r="A40" s="38">
        <v>40512</v>
      </c>
      <c r="B40" s="39" t="s">
        <v>34</v>
      </c>
      <c r="C40" s="40" t="s">
        <v>33</v>
      </c>
      <c r="D40" s="41"/>
      <c r="E40" s="42"/>
      <c r="F40" s="13">
        <v>92</v>
      </c>
      <c r="G40" s="13"/>
      <c r="H40" s="41"/>
      <c r="I40" s="42"/>
      <c r="J40" s="13"/>
      <c r="K40" s="13"/>
      <c r="L40" s="13"/>
      <c r="M40" s="13"/>
      <c r="N40" s="41"/>
      <c r="O40" s="42"/>
      <c r="P40" s="13"/>
      <c r="Q40" s="13"/>
      <c r="R40" s="57"/>
      <c r="S40" s="42"/>
      <c r="T40" s="58"/>
      <c r="U40" s="59">
        <v>92</v>
      </c>
      <c r="V40" s="26"/>
      <c r="W40"/>
      <c r="X40"/>
      <c r="Y40"/>
      <c r="Z40"/>
      <c r="AA40"/>
    </row>
    <row r="41" spans="1:27" s="35" customFormat="1" ht="12.75">
      <c r="A41" s="44"/>
      <c r="C41" s="45"/>
      <c r="D41" s="46">
        <f>SUM(D4:D40)</f>
        <v>90278.34999999999</v>
      </c>
      <c r="E41" s="47">
        <f>SUM(E3:E40)</f>
        <v>26766.75</v>
      </c>
      <c r="F41" s="48">
        <f>SUM(F4:F40)</f>
        <v>392</v>
      </c>
      <c r="G41" s="48">
        <f>SUM(G3:G40)</f>
        <v>64</v>
      </c>
      <c r="H41" s="46">
        <f>SUM(H3:H40)</f>
        <v>0</v>
      </c>
      <c r="I41" s="47">
        <f>SUM(I3:I40)</f>
        <v>15845</v>
      </c>
      <c r="J41" s="48">
        <f>SUM(J3:J40)</f>
        <v>0</v>
      </c>
      <c r="K41" s="48">
        <f>SUM(K3:K40)</f>
        <v>3201.35</v>
      </c>
      <c r="L41" s="48">
        <f>SUM(L3:L40)</f>
        <v>0</v>
      </c>
      <c r="M41" s="48">
        <f>SUM(M3:M40)</f>
        <v>70000</v>
      </c>
      <c r="N41" s="46">
        <f>SUM(N3:N40)</f>
        <v>0</v>
      </c>
      <c r="O41" s="47">
        <f>SUM(O3:O40)</f>
        <v>1500</v>
      </c>
      <c r="P41" s="48">
        <f>SUM(P3:P40)</f>
        <v>21486.1</v>
      </c>
      <c r="Q41" s="48">
        <f>SUM(Q3:Q40)</f>
        <v>0</v>
      </c>
      <c r="R41" s="46">
        <f>SUM(R3:R40)</f>
        <v>2963.75</v>
      </c>
      <c r="S41" s="47">
        <f>SUM(S3:S40)</f>
        <v>32</v>
      </c>
      <c r="T41" s="55">
        <f>SUM(T3:T40)</f>
        <v>2380.9</v>
      </c>
      <c r="U41" s="56">
        <f>SUM(U3:U40)</f>
        <v>92</v>
      </c>
      <c r="V41" s="26"/>
      <c r="W41"/>
      <c r="X41"/>
      <c r="Y41"/>
      <c r="Z41"/>
      <c r="AA41"/>
    </row>
    <row r="42" spans="1:21" ht="12.75">
      <c r="A42" s="22" t="s">
        <v>35</v>
      </c>
      <c r="B42" s="25"/>
      <c r="C42" s="23"/>
      <c r="D42" s="14"/>
      <c r="E42" s="12"/>
      <c r="F42" s="24"/>
      <c r="G42" s="24"/>
      <c r="H42" s="14">
        <f>I41-SUM(H3:H40)</f>
        <v>15845</v>
      </c>
      <c r="I42" s="12"/>
      <c r="J42" s="24">
        <f>K41-SUM(J4:J40)</f>
        <v>3201.35</v>
      </c>
      <c r="K42" s="24"/>
      <c r="L42" s="48">
        <f>M41-SUM(L3:L40)</f>
        <v>70000</v>
      </c>
      <c r="M42" s="24"/>
      <c r="N42" s="14">
        <f>O41-SUM(N3:N40)</f>
        <v>1500</v>
      </c>
      <c r="O42" s="12"/>
      <c r="P42" s="24"/>
      <c r="Q42" s="24">
        <f>P41-SUM(Q3:Q40)</f>
        <v>21486.1</v>
      </c>
      <c r="R42" s="46"/>
      <c r="S42" s="12">
        <f>R41-SUM(S3:S40)</f>
        <v>2931.75</v>
      </c>
      <c r="U42" s="12">
        <f>T41-SUM(U3:U40)</f>
        <v>2288.9</v>
      </c>
    </row>
    <row r="43" spans="1:27" s="35" customFormat="1" ht="12.75">
      <c r="A43" s="44"/>
      <c r="C43" s="45"/>
      <c r="D43" s="49"/>
      <c r="E43" s="49"/>
      <c r="F43" s="48"/>
      <c r="G43" s="48"/>
      <c r="H43" s="49"/>
      <c r="I43" s="49"/>
      <c r="J43" s="48"/>
      <c r="K43" s="48"/>
      <c r="L43" s="48"/>
      <c r="M43" s="48"/>
      <c r="N43" s="49"/>
      <c r="O43" s="49"/>
      <c r="P43" s="48"/>
      <c r="Q43" s="48"/>
      <c r="R43" s="49"/>
      <c r="S43" s="48"/>
      <c r="T43" s="55"/>
      <c r="U43" s="55"/>
      <c r="V43" s="26"/>
      <c r="W43"/>
      <c r="X43"/>
      <c r="Y43"/>
      <c r="Z43"/>
      <c r="AA43"/>
    </row>
    <row r="44" spans="1:6" ht="12.75">
      <c r="A44" s="1" t="s">
        <v>36</v>
      </c>
      <c r="D44" s="3">
        <f>D3</f>
        <v>6753.3</v>
      </c>
      <c r="F44" s="3">
        <f>F3</f>
        <v>511</v>
      </c>
    </row>
    <row r="45" spans="1:27" s="25" customFormat="1" ht="12.75">
      <c r="A45" s="38" t="s">
        <v>37</v>
      </c>
      <c r="B45" s="43"/>
      <c r="C45" s="50"/>
      <c r="D45" s="13"/>
      <c r="E45" s="13">
        <f>D46-E41</f>
        <v>70264.9</v>
      </c>
      <c r="F45" s="13"/>
      <c r="G45" s="13">
        <f>F46-G41</f>
        <v>839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58"/>
      <c r="U45" s="58"/>
      <c r="V45" s="26"/>
      <c r="W45"/>
      <c r="X45"/>
      <c r="Y45"/>
      <c r="Z45"/>
      <c r="AA45"/>
    </row>
    <row r="46" spans="4:21" ht="12.75">
      <c r="D46" s="3">
        <f>SUM(D41:D45)</f>
        <v>97031.65</v>
      </c>
      <c r="E46" s="3">
        <f>SUM(E41:E45)</f>
        <v>97031.65</v>
      </c>
      <c r="F46" s="3">
        <f>SUM(F41:F45)</f>
        <v>903</v>
      </c>
      <c r="G46" s="3">
        <f>SUM(G41:G45)</f>
        <v>903</v>
      </c>
      <c r="H46" s="3">
        <f>SUM(H41:H45)</f>
        <v>15845</v>
      </c>
      <c r="I46" s="3">
        <f>SUM(I41:I45)</f>
        <v>15845</v>
      </c>
      <c r="J46" s="3">
        <f>SUM(J41:J45)</f>
        <v>3201.35</v>
      </c>
      <c r="K46" s="3">
        <f>SUM(K41:K45)</f>
        <v>3201.35</v>
      </c>
      <c r="L46" s="3">
        <f>SUM(L41:L45)</f>
        <v>70000</v>
      </c>
      <c r="M46" s="3">
        <f>SUM(M41:M45)</f>
        <v>70000</v>
      </c>
      <c r="N46" s="3">
        <f>SUM(N41:N45)</f>
        <v>1500</v>
      </c>
      <c r="O46" s="3">
        <f>SUM(O41:O45)</f>
        <v>1500</v>
      </c>
      <c r="P46" s="3">
        <f>SUM(P41:P45)</f>
        <v>21486.1</v>
      </c>
      <c r="Q46" s="3">
        <f>SUM(Q41:Q45)</f>
        <v>21486.1</v>
      </c>
      <c r="R46" s="3">
        <f>SUM(R41:R45)</f>
        <v>2963.75</v>
      </c>
      <c r="S46" s="3">
        <f>SUM(S41:S45)</f>
        <v>2963.75</v>
      </c>
      <c r="T46" s="3">
        <f>SUM(T41:T45)</f>
        <v>2380.9</v>
      </c>
      <c r="U46" s="3">
        <f>SUM(U41:U45)</f>
        <v>2380.9</v>
      </c>
    </row>
    <row r="48" spans="1:21" ht="12.75">
      <c r="A48" s="1" t="s">
        <v>43</v>
      </c>
      <c r="G48" s="3" t="s">
        <v>44</v>
      </c>
      <c r="H48" s="3">
        <v>14000</v>
      </c>
      <c r="J48" s="3">
        <v>5000</v>
      </c>
      <c r="L48" s="3">
        <v>60000</v>
      </c>
      <c r="N48" s="3">
        <v>1500</v>
      </c>
      <c r="Q48" s="3">
        <v>15000</v>
      </c>
      <c r="S48" s="3">
        <v>5000</v>
      </c>
      <c r="U48" s="51">
        <v>10000</v>
      </c>
    </row>
    <row r="50" spans="1:21" ht="12.75">
      <c r="A50" s="1" t="s">
        <v>45</v>
      </c>
      <c r="H50" s="3">
        <f>SUM(H42-H48)</f>
        <v>1845</v>
      </c>
      <c r="J50" s="3">
        <f>SUM(J42-J48)</f>
        <v>-1798.65</v>
      </c>
      <c r="L50" s="3">
        <f>SUM(L42-L48)</f>
        <v>10000</v>
      </c>
      <c r="N50" s="3">
        <f>SUM(N42-N48)</f>
        <v>0</v>
      </c>
      <c r="Q50" s="3">
        <f>SUM(Q42-Q48)</f>
        <v>6486.0999999999985</v>
      </c>
      <c r="S50" s="3">
        <f>SUM(S42-S48)</f>
        <v>-2068.25</v>
      </c>
      <c r="U50" s="3">
        <f>SUM(U42-U48)</f>
        <v>-7711.1</v>
      </c>
    </row>
    <row r="53" ht="12.75">
      <c r="D53"/>
    </row>
  </sheetData>
  <mergeCells count="9">
    <mergeCell ref="D1:E1"/>
    <mergeCell ref="F1:G1"/>
    <mergeCell ref="H1:I1"/>
    <mergeCell ref="J1:K1"/>
    <mergeCell ref="L1:M1"/>
    <mergeCell ref="N1:O1"/>
    <mergeCell ref="P1:Q1"/>
    <mergeCell ref="R1:S1"/>
    <mergeCell ref="T1:U1"/>
  </mergeCells>
  <printOptions/>
  <pageMargins left="0.6722222222222223" right="0.45208333333333334" top="0.45902777777777776" bottom="0.5840277777777778" header="0.22152777777777777" footer="0.34652777777777777"/>
  <pageSetup horizontalDpi="300" verticalDpi="300" orientation="landscape" paperSize="9" scale="73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12.57421875" defaultRowHeight="12.75"/>
  <cols>
    <col min="1" max="4" width="11.57421875" style="0" customWidth="1"/>
    <col min="5" max="5" width="11.57421875" style="60" customWidth="1"/>
    <col min="6" max="6" width="11.57421875" style="0" customWidth="1"/>
    <col min="7" max="7" width="11.57421875" style="60" customWidth="1"/>
    <col min="8" max="16384" width="11.57421875" style="0" customWidth="1"/>
  </cols>
  <sheetData>
    <row r="1" spans="1:11" ht="19.5">
      <c r="A1" s="61" t="s">
        <v>46</v>
      </c>
      <c r="B1" s="61"/>
      <c r="C1" s="61"/>
      <c r="D1" s="61"/>
      <c r="E1" s="61"/>
      <c r="F1" s="61"/>
      <c r="G1" s="61"/>
      <c r="I1" s="62" t="s">
        <v>47</v>
      </c>
      <c r="J1" s="62"/>
      <c r="K1" s="62"/>
    </row>
    <row r="3" spans="1:7" ht="12.75">
      <c r="A3" s="63" t="s">
        <v>48</v>
      </c>
      <c r="B3" s="63"/>
      <c r="C3" s="63"/>
      <c r="D3" s="63"/>
      <c r="E3" s="63"/>
      <c r="F3" s="63"/>
      <c r="G3" s="63"/>
    </row>
    <row r="4" spans="1:7" ht="12.75">
      <c r="A4" s="64"/>
      <c r="B4" s="64"/>
      <c r="C4" s="64"/>
      <c r="D4" s="64"/>
      <c r="E4" s="65"/>
      <c r="F4" s="64"/>
      <c r="G4" s="65"/>
    </row>
    <row r="5" spans="1:7" ht="12.75">
      <c r="A5" s="66" t="s">
        <v>49</v>
      </c>
      <c r="B5" s="66"/>
      <c r="C5" s="66"/>
      <c r="D5" s="66"/>
      <c r="E5" s="66"/>
      <c r="F5" s="66"/>
      <c r="G5" s="66"/>
    </row>
    <row r="6" spans="1:7" ht="12.75">
      <c r="A6" s="66"/>
      <c r="B6" s="5"/>
      <c r="C6" s="5"/>
      <c r="D6" s="5"/>
      <c r="E6" s="5"/>
      <c r="F6" s="5"/>
      <c r="G6" s="5"/>
    </row>
    <row r="7" spans="1:7" ht="12.75">
      <c r="A7" s="66"/>
      <c r="B7" s="5"/>
      <c r="C7" s="5"/>
      <c r="D7" s="45" t="s">
        <v>50</v>
      </c>
      <c r="E7" s="5"/>
      <c r="F7" s="5"/>
      <c r="G7" s="5"/>
    </row>
    <row r="9" spans="5:11" ht="12.75">
      <c r="E9" s="67" t="s">
        <v>51</v>
      </c>
      <c r="G9" s="67" t="s">
        <v>52</v>
      </c>
      <c r="I9" s="68" t="s">
        <v>51</v>
      </c>
      <c r="K9" s="68" t="s">
        <v>52</v>
      </c>
    </row>
    <row r="11" spans="2:11" ht="12.75">
      <c r="B11" t="s">
        <v>53</v>
      </c>
      <c r="E11" s="60">
        <v>14000</v>
      </c>
      <c r="I11" s="69">
        <v>15845</v>
      </c>
      <c r="K11" s="70"/>
    </row>
    <row r="12" spans="2:11" ht="12.75">
      <c r="B12" t="s">
        <v>20</v>
      </c>
      <c r="E12" s="60">
        <v>5000</v>
      </c>
      <c r="I12" s="69">
        <v>3201.35</v>
      </c>
      <c r="K12" s="70"/>
    </row>
    <row r="13" spans="2:11" ht="12.75">
      <c r="B13" t="s">
        <v>39</v>
      </c>
      <c r="E13" s="60">
        <v>60000</v>
      </c>
      <c r="I13" s="69">
        <v>70000</v>
      </c>
      <c r="K13" s="70"/>
    </row>
    <row r="14" spans="2:11" ht="12.75">
      <c r="B14" t="s">
        <v>2</v>
      </c>
      <c r="E14" s="60">
        <v>1500</v>
      </c>
      <c r="I14" s="69">
        <v>1500</v>
      </c>
      <c r="K14" s="70"/>
    </row>
    <row r="15" spans="9:11" ht="12.75">
      <c r="I15" s="69"/>
      <c r="K15" s="70"/>
    </row>
    <row r="16" spans="2:11" ht="12.75">
      <c r="B16" t="s">
        <v>40</v>
      </c>
      <c r="G16" s="60">
        <v>15000</v>
      </c>
      <c r="I16" s="69"/>
      <c r="K16" s="70">
        <v>21486.1</v>
      </c>
    </row>
    <row r="17" spans="2:11" ht="12.75">
      <c r="B17" t="s">
        <v>54</v>
      </c>
      <c r="G17" s="60">
        <v>5000</v>
      </c>
      <c r="I17" s="69"/>
      <c r="K17" s="70">
        <v>2931.75</v>
      </c>
    </row>
    <row r="18" spans="2:11" ht="12.75">
      <c r="B18" t="s">
        <v>42</v>
      </c>
      <c r="G18" s="60">
        <v>10000</v>
      </c>
      <c r="I18" s="69"/>
      <c r="K18" s="70">
        <v>2288.9</v>
      </c>
    </row>
    <row r="19" spans="9:11" ht="12.75">
      <c r="I19" s="71"/>
      <c r="K19" s="72"/>
    </row>
    <row r="20" spans="5:11" ht="12.75">
      <c r="E20" s="73">
        <f>SUM(E11:E19)</f>
        <v>80500</v>
      </c>
      <c r="F20" s="74"/>
      <c r="G20" s="73">
        <f>SUM(G16:G19)</f>
        <v>30000</v>
      </c>
      <c r="I20" s="73">
        <f>SUM(I11:I19)</f>
        <v>90546.35</v>
      </c>
      <c r="K20" s="73">
        <f>SUM(K11:K19)</f>
        <v>26706.75</v>
      </c>
    </row>
    <row r="24" spans="2:9" ht="12.75">
      <c r="B24" t="s">
        <v>55</v>
      </c>
      <c r="D24" s="75">
        <f>E20-G20</f>
        <v>50500</v>
      </c>
      <c r="I24" s="71">
        <f>SUM(I20-K20)</f>
        <v>63839.600000000006</v>
      </c>
    </row>
  </sheetData>
  <mergeCells count="4">
    <mergeCell ref="A1:G1"/>
    <mergeCell ref="I1:K1"/>
    <mergeCell ref="A3:G3"/>
    <mergeCell ref="A5:G5"/>
  </mergeCells>
  <printOptions/>
  <pageMargins left="0.6722222222222223" right="0.45208333333333334" top="0.45902777777777776" bottom="0.5840277777777778" header="0.22152777777777777" footer="0.34652777777777777"/>
  <pageSetup horizontalDpi="300" verticalDpi="300" orientation="landscape" paperSize="9" scale="73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cp:lastPrinted>2010-02-06T19:29:24Z</cp:lastPrinted>
  <dcterms:created xsi:type="dcterms:W3CDTF">2010-01-25T18:40:35Z</dcterms:created>
  <dcterms:modified xsi:type="dcterms:W3CDTF">2010-02-06T19:19:15Z</dcterms:modified>
  <cp:category/>
  <cp:version/>
  <cp:contentType/>
  <cp:contentStatus/>
  <cp:revision>6</cp:revision>
</cp:coreProperties>
</file>